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tabRatio="753" activeTab="2"/>
  </bookViews>
  <sheets>
    <sheet name="LOTE XII" sheetId="107" r:id="rId1"/>
    <sheet name="BDI ORIENTAÇÕES" sheetId="106" r:id="rId2"/>
    <sheet name="Engenheiro Civil" sheetId="108" r:id="rId3"/>
    <sheet name="Engenheiro Eletricista" sheetId="109" r:id="rId4"/>
    <sheet name="Engenheiro Mecanico" sheetId="110" r:id="rId5"/>
    <sheet name="Técnico em Edificações" sheetId="111" r:id="rId6"/>
    <sheet name="Encarregado de Manutenção" sheetId="112" r:id="rId7"/>
    <sheet name="Marceneiro" sheetId="113" r:id="rId8"/>
    <sheet name="Oficial" sheetId="114" r:id="rId9"/>
    <sheet name="Pintor" sheetId="115" r:id="rId10"/>
    <sheet name="Eletricista Operador SE GG Dia" sheetId="116" r:id="rId11"/>
    <sheet name="Eletricista Operador SE GG Noit" sheetId="117" r:id="rId12"/>
    <sheet name="Eletricista BT - Dia" sheetId="118" r:id="rId13"/>
    <sheet name="Eletricista BT - Noite" sheetId="119" r:id="rId14"/>
    <sheet name="Gasista - Dia" sheetId="120" r:id="rId15"/>
    <sheet name="Gasista - Noite" sheetId="121" r:id="rId16"/>
    <sheet name="Bombeiro Hidraúlico - Dia" sheetId="122" r:id="rId17"/>
    <sheet name="Bombeiro Hidráulico - Noite" sheetId="123" r:id="rId18"/>
    <sheet name="Ajudante de Manutenção" sheetId="124" r:id="rId19"/>
  </sheets>
  <definedNames>
    <definedName name="_xlnm.Print_Area" localSheetId="1">'BDI ORIENTAÇÕES'!$A$1:$L$42</definedName>
    <definedName name="_xlnm.Print_Area" localSheetId="3">'Engenheiro Eletricista'!$A$1:$D$142</definedName>
  </definedNames>
  <calcPr calcId="152511"/>
</workbook>
</file>

<file path=xl/calcChain.xml><?xml version="1.0" encoding="utf-8"?>
<calcChain xmlns="http://schemas.openxmlformats.org/spreadsheetml/2006/main">
  <c r="E10" i="107" l="1"/>
  <c r="F10" i="107"/>
  <c r="F13" i="107" s="1"/>
  <c r="E11" i="107"/>
  <c r="F11" i="107"/>
  <c r="E12" i="107"/>
  <c r="F12" i="107"/>
  <c r="B13" i="107"/>
  <c r="E16" i="107"/>
  <c r="F16" i="107" s="1"/>
  <c r="F21" i="107" s="1"/>
  <c r="E17" i="107"/>
  <c r="F17" i="107"/>
  <c r="E18" i="107"/>
  <c r="F18" i="107" s="1"/>
  <c r="E19" i="107"/>
  <c r="F19" i="107"/>
  <c r="E20" i="107"/>
  <c r="F20" i="107" s="1"/>
  <c r="B21" i="107"/>
  <c r="E24" i="107"/>
  <c r="F24" i="107"/>
  <c r="E25" i="107"/>
  <c r="F25" i="107"/>
  <c r="E26" i="107"/>
  <c r="F26" i="107"/>
  <c r="E27" i="107"/>
  <c r="F27" i="107"/>
  <c r="E28" i="107"/>
  <c r="F28" i="107"/>
  <c r="E29" i="107"/>
  <c r="F29" i="107"/>
  <c r="E30" i="107"/>
  <c r="F30" i="107"/>
  <c r="E31" i="107"/>
  <c r="F31" i="107"/>
  <c r="F33" i="107" s="1"/>
  <c r="E32" i="107"/>
  <c r="F32" i="107"/>
  <c r="B33" i="107"/>
  <c r="B35" i="107" s="1"/>
  <c r="F47" i="107"/>
  <c r="F48" i="107"/>
  <c r="F49" i="107"/>
  <c r="F53" i="107"/>
  <c r="F54" i="107"/>
  <c r="F55" i="107"/>
  <c r="D65" i="107"/>
  <c r="G33" i="107" l="1"/>
  <c r="F39" i="107"/>
  <c r="C31" i="106"/>
  <c r="E18" i="106"/>
  <c r="C32" i="106" s="1"/>
  <c r="F40" i="107" l="1"/>
  <c r="G39" i="107"/>
  <c r="G13" i="107"/>
  <c r="G21" i="107"/>
  <c r="J31" i="106"/>
  <c r="E35" i="106" s="1"/>
</calcChain>
</file>

<file path=xl/sharedStrings.xml><?xml version="1.0" encoding="utf-8"?>
<sst xmlns="http://schemas.openxmlformats.org/spreadsheetml/2006/main" count="3036" uniqueCount="189">
  <si>
    <t>Categoria profissional</t>
  </si>
  <si>
    <t>Quant.</t>
  </si>
  <si>
    <t>%</t>
  </si>
  <si>
    <t>A) EQUIPE DE COORDENAÇÃO - Custo fixo</t>
  </si>
  <si>
    <t>Soma</t>
  </si>
  <si>
    <t>Total</t>
  </si>
  <si>
    <t>Em R$</t>
  </si>
  <si>
    <t>Total Mensal</t>
  </si>
  <si>
    <t>C) EQUIPE DE PLANTÃO (Plantão 24 hs em regime de escala 12 x 36 hs.) - Custo fixo</t>
  </si>
  <si>
    <t>Engenheiro Eletricista</t>
  </si>
  <si>
    <t>B) EQUIPE DE MANUTENÇÃO DIARISTA - Custo Fixo</t>
  </si>
  <si>
    <t>Auxiliar de Manutenção</t>
  </si>
  <si>
    <t>Oficial de Manutenção</t>
  </si>
  <si>
    <t xml:space="preserve">Eng. Civil </t>
  </si>
  <si>
    <t>Custo Mensal</t>
  </si>
  <si>
    <t>Anexo VII A</t>
  </si>
  <si>
    <t>Engenheiro Mecânico</t>
  </si>
  <si>
    <t xml:space="preserve">PLANILHA DE COMPOSIÇÃO DE CUSTOS </t>
  </si>
  <si>
    <t>Marceneiro</t>
  </si>
  <si>
    <t>Pintor</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</si>
  <si>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</si>
  <si>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</si>
  <si>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</si>
  <si>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</si>
  <si>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</si>
  <si>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</si>
  <si>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</si>
  <si>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</si>
  <si>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</si>
  <si>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</si>
  <si>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</si>
  <si>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</si>
  <si>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</si>
  <si>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</si>
  <si>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</si>
  <si>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</si>
  <si>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</si>
  <si>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</si>
  <si>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</si>
  <si>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</si>
  <si>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</si>
  <si>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</si>
  <si>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</si>
  <si>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</si>
  <si>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</si>
  <si>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</si>
  <si>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</si>
  <si>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</si>
  <si>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</si>
  <si>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</si>
  <si>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</si>
  <si>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</si>
  <si>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</si>
  <si>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</si>
  <si>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</si>
  <si>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</si>
  <si>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</si>
  <si>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</si>
  <si>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</si>
  <si>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</si>
  <si>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</si>
  <si>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</si>
  <si>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</si>
  <si>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</si>
  <si>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</si>
  <si>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</si>
  <si>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</si>
  <si>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</si>
  <si>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</si>
  <si>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</si>
  <si>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</si>
  <si>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</si>
  <si>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</si>
  <si>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</si>
  <si>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</si>
  <si>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</si>
  <si>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</si>
  <si>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</si>
  <si>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</si>
  <si>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</si>
  <si>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</si>
  <si>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</si>
  <si>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</si>
  <si>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</si>
  <si>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</si>
  <si>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</si>
  <si>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</si>
  <si>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</si>
  <si>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</si>
  <si>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</si>
  <si>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</si>
  <si>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</si>
  <si>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</si>
  <si>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</si>
  <si>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</si>
  <si>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</si>
  <si>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</si>
  <si>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</si>
  <si>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</si>
  <si>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</si>
  <si>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</si>
  <si>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</si>
  <si>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</si>
  <si>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</si>
  <si>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</si>
  <si>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</si>
  <si>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</si>
  <si>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</si>
  <si>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</si>
  <si>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</si>
  <si>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</si>
  <si>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</si>
  <si>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</si>
  <si>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</si>
  <si>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</si>
  <si>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</si>
  <si>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</si>
  <si>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</si>
  <si>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</si>
  <si>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</si>
  <si>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</si>
  <si>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</si>
  <si>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</si>
  <si>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</si>
  <si>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</si>
  <si>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</si>
  <si>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</si>
  <si>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</si>
  <si>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</si>
  <si>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</si>
  <si>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</si>
  <si>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</si>
  <si>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</si>
  <si>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</si>
  <si>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</si>
  <si>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</si>
  <si>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</si>
  <si>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</si>
  <si>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</si>
  <si>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</si>
  <si>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</si>
  <si>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</si>
  <si>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</si>
  <si>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</si>
  <si>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</si>
  <si>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</si>
  <si>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</si>
  <si>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</si>
  <si>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</si>
  <si>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TOTAL</t>
  </si>
  <si>
    <t>BDI TOTAL</t>
  </si>
  <si>
    <t>VERBA VARIÁVEL TOTAL</t>
  </si>
  <si>
    <t>MÃO DE OBRA TOTAL</t>
  </si>
  <si>
    <t>TOTAL GLOBAL DA PROPOSTA  PARA 12 MESES  LOTE XII</t>
  </si>
  <si>
    <t>RESUMO DA PROPOSTA DO LOTE XII    (GÁVEA  +  AME IPANEMA )</t>
  </si>
  <si>
    <t>Total Verba Variável  + BDI  para o contrato 12 meses AME IPANEMA</t>
  </si>
  <si>
    <r>
      <t xml:space="preserve">                          Indicar percentual  </t>
    </r>
    <r>
      <rPr>
        <b/>
        <sz val="9"/>
        <rFont val="Aptos Narrow"/>
        <family val="2"/>
      </rPr>
      <t>→→→→→</t>
    </r>
  </si>
  <si>
    <t>BDI  Mensal</t>
  </si>
  <si>
    <t>←←←←←Indicar percentual caso tenha</t>
  </si>
  <si>
    <t>Total Mensal AME IPANEMA  com Desconto</t>
  </si>
  <si>
    <t>R$</t>
  </si>
  <si>
    <t>Total Mensal  AME IPANEMA  ( Tabela EMOP anexo )</t>
  </si>
  <si>
    <t>Total Verba Variável  + BDI  para o contrato 12 meses GÁVEA</t>
  </si>
  <si>
    <t>Total Mensal GÁVEA com Desconto</t>
  </si>
  <si>
    <t>Total Mensal GÁVEA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</si>
  <si>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</si>
  <si>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</si>
  <si>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</si>
  <si>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</si>
  <si>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</si>
  <si>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</si>
  <si>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</si>
  <si>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</si>
  <si>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</si>
  <si>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</si>
  <si>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</si>
  <si>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</si>
  <si>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</si>
  <si>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</si>
  <si>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</si>
  <si>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</si>
  <si>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</si>
  <si>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</si>
  <si>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</si>
  <si>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</si>
  <si>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</si>
  <si>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XII   GÁVEA  /  AME IPANEMA</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</si>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</sst>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 &quot;* #,##0.00_);_(&quot;R$ &quot;* \(#,##0.00\);_(&quot;R$ &quot;* &quot;-&quot;??_);_(@_)"/>
    <numFmt numFmtId="165" formatCode="_(* #,##0.00_);_(* \(#,##0.00\);_(* &quot;-&quot;??_);_(@_)"/>
    <numFmt numFmtId="166" formatCode="_(&quot;R$&quot;* #,##0.00_);_(&quot;R$&quot;* \(#,##0.00\);_(&quot;R$&quot;* &quot;-&quot;??_);_(@_)"/>
    <numFmt numFmtId="167" formatCode="0.00000000"/>
    <numFmt numFmtId="168" formatCode="0.00000"/>
    <numFmt numFmtId="169" formatCode="#,##0.000000"/>
    <numFmt numFmtId="170" formatCode="#,##0.0000"/>
    <numFmt numFmtId="171" formatCode="&quot;R$&quot;\ #,##0.00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8"/>
      <name val="Arial"/>
      <family val="2"/>
    </font>
    <font>
      <sz val="6"/>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22" borderId="4" applyNumberFormat="0" applyFont="0" applyAlignment="0" applyProtection="0"/>
    <xf numFmtId="9" fontId="4"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165" fontId="4" fillId="0" borderId="0" applyFont="0" applyFill="0" applyBorder="0" applyAlignment="0" applyProtection="0"/>
    <xf numFmtId="0" fontId="3" fillId="0" borderId="0"/>
    <xf numFmtId="0" fontId="2" fillId="0" borderId="0"/>
    <xf numFmtId="0" fontId="4" fillId="0" borderId="0"/>
    <xf numFmtId="0" fontId="1" fillId="0" borderId="0"/>
  </cellStyleXfs>
  <cellXfs count="253">
    <xf numFmtId="0" fontId="0" fillId="0" borderId="0" xfId="0"/>
    <xf numFmtId="10" fontId="22" fillId="0" borderId="0" xfId="33" applyNumberFormat="1" applyFont="1" applyAlignment="1">
      <alignment horizontal="center"/>
    </xf>
    <xf numFmtId="10" fontId="22" fillId="0" borderId="0" xfId="33" applyNumberFormat="1" applyFont="1" applyBorder="1" applyAlignment="1">
      <alignment horizontal="center"/>
    </xf>
    <xf numFmtId="0" fontId="23" fillId="0" borderId="0" xfId="0" applyFont="1" applyAlignment="1">
      <alignment horizontal="center" vertical="center"/>
    </xf>
    <xf numFmtId="0" fontId="23" fillId="0" borderId="0" xfId="0" applyFont="1" applyAlignment="1">
      <alignment horizontal="left" vertical="center" indent="15"/>
    </xf>
    <xf numFmtId="0" fontId="5" fillId="0" borderId="0" xfId="0" applyFont="1"/>
    <xf numFmtId="4" fontId="28" fillId="0" borderId="0" xfId="45" applyNumberFormat="1" applyFont="1" applyFill="1"/>
    <xf numFmtId="4" fontId="28" fillId="0" borderId="0" xfId="45" applyNumberFormat="1" applyFont="1"/>
    <xf numFmtId="4" fontId="30" fillId="0" borderId="0" xfId="45" applyNumberFormat="1" applyFont="1" applyFill="1"/>
    <xf numFmtId="4" fontId="28" fillId="25" borderId="33" xfId="45" applyNumberFormat="1" applyFont="1" applyFill="1" applyBorder="1"/>
    <xf numFmtId="4" fontId="28" fillId="25" borderId="11" xfId="45" applyNumberFormat="1" applyFont="1" applyFill="1" applyBorder="1"/>
    <xf numFmtId="4" fontId="28" fillId="0" borderId="0" xfId="45" applyNumberFormat="1" applyFont="1" applyFill="1" applyBorder="1"/>
    <xf numFmtId="4" fontId="32" fillId="0" borderId="0" xfId="45" applyNumberFormat="1" applyFont="1" applyFill="1" applyAlignment="1">
      <alignment horizontal="center"/>
    </xf>
    <xf numFmtId="4" fontId="28" fillId="0" borderId="33" xfId="45" applyNumberFormat="1" applyFont="1" applyFill="1" applyBorder="1"/>
    <xf numFmtId="4" fontId="28" fillId="0" borderId="24" xfId="45" applyNumberFormat="1" applyFont="1" applyFill="1" applyBorder="1"/>
    <xf numFmtId="4" fontId="32" fillId="25" borderId="24" xfId="45" applyNumberFormat="1" applyFont="1" applyFill="1" applyBorder="1"/>
    <xf numFmtId="4" fontId="28" fillId="0" borderId="11" xfId="45" applyNumberFormat="1" applyFont="1" applyFill="1" applyBorder="1"/>
    <xf numFmtId="0" fontId="4" fillId="0" borderId="0" xfId="46" applyFont="1" applyBorder="1"/>
    <xf numFmtId="4" fontId="32" fillId="0" borderId="0" xfId="45" applyNumberFormat="1" applyFont="1" applyFill="1"/>
    <xf numFmtId="4" fontId="28" fillId="0" borderId="34" xfId="45" applyNumberFormat="1" applyFont="1" applyFill="1" applyBorder="1" applyAlignment="1">
      <alignment horizontal="center"/>
    </xf>
    <xf numFmtId="4" fontId="28" fillId="0" borderId="35" xfId="45" applyNumberFormat="1" applyFont="1" applyFill="1" applyBorder="1" applyAlignment="1">
      <alignment horizontal="center"/>
    </xf>
    <xf numFmtId="4" fontId="35" fillId="25" borderId="35" xfId="45" applyNumberFormat="1" applyFont="1" applyFill="1" applyBorder="1"/>
    <xf numFmtId="4" fontId="28" fillId="0" borderId="25" xfId="45" applyNumberFormat="1" applyFont="1" applyFill="1" applyBorder="1"/>
    <xf numFmtId="4" fontId="32" fillId="0" borderId="0" xfId="45" applyNumberFormat="1" applyFont="1" applyFill="1" applyBorder="1"/>
    <xf numFmtId="4" fontId="28" fillId="0" borderId="36" xfId="45" applyNumberFormat="1" applyFont="1" applyFill="1" applyBorder="1" applyAlignment="1">
      <alignment horizontal="center"/>
    </xf>
    <xf numFmtId="4" fontId="28" fillId="0" borderId="0" xfId="45" applyNumberFormat="1" applyFont="1" applyFill="1" applyBorder="1" applyAlignment="1">
      <alignment horizontal="center"/>
    </xf>
    <xf numFmtId="4" fontId="35" fillId="25" borderId="0" xfId="45" applyNumberFormat="1" applyFont="1" applyFill="1" applyBorder="1"/>
    <xf numFmtId="4" fontId="28" fillId="0" borderId="37" xfId="45" applyNumberFormat="1" applyFont="1" applyFill="1" applyBorder="1"/>
    <xf numFmtId="167" fontId="28" fillId="0" borderId="0" xfId="45" applyNumberFormat="1" applyFont="1"/>
    <xf numFmtId="4" fontId="32" fillId="0" borderId="33" xfId="45" applyNumberFormat="1" applyFont="1" applyFill="1" applyBorder="1" applyAlignment="1">
      <alignment horizontal="right"/>
    </xf>
    <xf numFmtId="4" fontId="28" fillId="0" borderId="24" xfId="45" applyNumberFormat="1" applyFont="1" applyFill="1" applyBorder="1" applyAlignment="1">
      <alignment horizontal="right"/>
    </xf>
    <xf numFmtId="4" fontId="32" fillId="0" borderId="24" xfId="45" applyNumberFormat="1" applyFont="1" applyFill="1" applyBorder="1"/>
    <xf numFmtId="168" fontId="28" fillId="0" borderId="0" xfId="45" applyNumberFormat="1" applyFont="1"/>
    <xf numFmtId="4" fontId="32" fillId="0" borderId="0" xfId="45" applyNumberFormat="1" applyFont="1" applyFill="1" applyAlignment="1">
      <alignment horizontal="left"/>
    </xf>
    <xf numFmtId="4" fontId="28" fillId="0" borderId="0" xfId="45" applyNumberFormat="1" applyFont="1" applyBorder="1"/>
    <xf numFmtId="4" fontId="32" fillId="0" borderId="0" xfId="45" applyNumberFormat="1" applyFont="1" applyFill="1" applyBorder="1" applyAlignment="1">
      <alignment horizontal="left"/>
    </xf>
    <xf numFmtId="4" fontId="36" fillId="0" borderId="0" xfId="45" applyNumberFormat="1" applyFont="1" applyFill="1" applyBorder="1" applyAlignment="1">
      <alignment horizontal="center"/>
    </xf>
    <xf numFmtId="4" fontId="37" fillId="0" borderId="0" xfId="45" applyNumberFormat="1" applyFont="1" applyFill="1" applyBorder="1"/>
    <xf numFmtId="4" fontId="32" fillId="0" borderId="0" xfId="45" applyNumberFormat="1" applyFont="1" applyFill="1" applyBorder="1" applyAlignment="1">
      <alignment horizontal="center"/>
    </xf>
    <xf numFmtId="3" fontId="28" fillId="0" borderId="0" xfId="45" applyNumberFormat="1" applyFont="1" applyFill="1" applyBorder="1" applyAlignment="1">
      <alignment horizontal="center"/>
    </xf>
    <xf numFmtId="169" fontId="28" fillId="0" borderId="38" xfId="45" applyNumberFormat="1" applyFont="1" applyFill="1" applyBorder="1" applyAlignment="1">
      <alignment horizontal="center"/>
    </xf>
    <xf numFmtId="4" fontId="37" fillId="0" borderId="0" xfId="45" applyNumberFormat="1" applyFont="1" applyFill="1"/>
    <xf numFmtId="4" fontId="32" fillId="0" borderId="0" xfId="45" applyNumberFormat="1" applyFont="1" applyFill="1" applyAlignment="1">
      <alignment horizontal="right"/>
    </xf>
    <xf numFmtId="170" fontId="28" fillId="0" borderId="0" xfId="45" applyNumberFormat="1" applyFont="1"/>
    <xf numFmtId="170" fontId="28" fillId="0" borderId="0" xfId="45" applyNumberFormat="1" applyFont="1" applyFill="1" applyAlignment="1">
      <alignment horizontal="center"/>
    </xf>
    <xf numFmtId="4" fontId="28" fillId="0" borderId="0" xfId="45" applyNumberFormat="1" applyFont="1" applyFill="1" applyAlignment="1">
      <alignment horizontal="center"/>
    </xf>
    <xf numFmtId="4" fontId="38" fillId="0" borderId="0" xfId="45" applyNumberFormat="1" applyFont="1" applyFill="1" applyAlignment="1"/>
    <xf numFmtId="4" fontId="38" fillId="0" borderId="0" xfId="45" applyNumberFormat="1" applyFont="1" applyFill="1"/>
    <xf numFmtId="4" fontId="39" fillId="0" borderId="0" xfId="45" applyNumberFormat="1" applyFont="1" applyFill="1" applyAlignment="1">
      <alignment horizontal="right"/>
    </xf>
    <xf numFmtId="4" fontId="39" fillId="0" borderId="0" xfId="45" applyNumberFormat="1" applyFont="1" applyFill="1" applyAlignment="1">
      <alignment horizontal="left"/>
    </xf>
    <xf numFmtId="4" fontId="39" fillId="0" borderId="0" xfId="45" applyNumberFormat="1" applyFont="1" applyFill="1"/>
    <xf numFmtId="4" fontId="40" fillId="0" borderId="0" xfId="45" applyNumberFormat="1" applyFont="1" applyFill="1"/>
    <xf numFmtId="4" fontId="38" fillId="0" borderId="0" xfId="45" applyNumberFormat="1" applyFont="1"/>
    <xf numFmtId="167" fontId="39" fillId="0" borderId="0" xfId="45" applyNumberFormat="1" applyFont="1"/>
    <xf numFmtId="167" fontId="32" fillId="0" borderId="0" xfId="45" applyNumberFormat="1" applyFont="1"/>
    <xf numFmtId="0" fontId="29" fillId="30" borderId="33" xfId="45" applyFont="1" applyFill="1" applyBorder="1" applyAlignment="1">
      <alignment horizontal="center" vertical="center"/>
    </xf>
    <xf numFmtId="0" fontId="29" fillId="30" borderId="24" xfId="45" applyFont="1" applyFill="1" applyBorder="1" applyAlignment="1">
      <alignment horizontal="center" vertical="center"/>
    </xf>
    <xf numFmtId="0" fontId="29" fillId="30" borderId="11" xfId="45" applyFont="1" applyFill="1" applyBorder="1" applyAlignment="1">
      <alignment horizontal="center" vertical="center"/>
    </xf>
    <xf numFmtId="4" fontId="31" fillId="0" borderId="0" xfId="45" applyNumberFormat="1" applyFont="1" applyFill="1" applyAlignment="1">
      <alignment horizontal="center" wrapText="1"/>
    </xf>
    <xf numFmtId="4" fontId="41" fillId="0" borderId="0" xfId="45" applyNumberFormat="1" applyFont="1" applyAlignment="1">
      <alignment horizontal="left" vertical="top" wrapText="1"/>
    </xf>
    <xf numFmtId="4" fontId="41" fillId="0" borderId="0" xfId="45" applyNumberFormat="1" applyFont="1" applyAlignment="1">
      <alignment horizontal="left" wrapText="1"/>
    </xf>
    <xf numFmtId="166" fontId="5" fillId="0" borderId="0" xfId="31" applyFont="1" applyAlignment="1">
      <alignment horizontal="center"/>
    </xf>
    <xf numFmtId="0" fontId="5" fillId="0" borderId="0" xfId="0" applyFont="1" applyAlignment="1">
      <alignment horizontal="center"/>
    </xf>
    <xf numFmtId="171" fontId="21" fillId="0" borderId="15" xfId="0" applyNumberFormat="1" applyFont="1" applyBorder="1" applyAlignment="1">
      <alignment horizontal="center"/>
    </xf>
    <xf numFmtId="0" fontId="21" fillId="0" borderId="31" xfId="0" applyFont="1" applyBorder="1" applyAlignment="1">
      <alignment horizontal="right"/>
    </xf>
    <xf numFmtId="0" fontId="21" fillId="0" borderId="32" xfId="0" applyFont="1" applyBorder="1" applyAlignment="1">
      <alignment horizontal="right"/>
    </xf>
    <xf numFmtId="0" fontId="21" fillId="0" borderId="16" xfId="0" applyFont="1" applyBorder="1" applyAlignment="1">
      <alignment horizontal="center" vertical="center"/>
    </xf>
    <xf numFmtId="0" fontId="21" fillId="0" borderId="39" xfId="0" applyFont="1" applyBorder="1" applyAlignment="1">
      <alignment horizontal="center" vertical="center"/>
    </xf>
    <xf numFmtId="171" fontId="5" fillId="0" borderId="15" xfId="0" applyNumberFormat="1" applyFont="1" applyBorder="1" applyAlignment="1">
      <alignment horizontal="center"/>
    </xf>
    <xf numFmtId="0" fontId="21" fillId="0" borderId="31" xfId="0" applyFont="1" applyBorder="1" applyAlignment="1">
      <alignment horizontal="left"/>
    </xf>
    <xf numFmtId="0" fontId="21" fillId="0" borderId="32" xfId="0" applyFont="1" applyBorder="1" applyAlignment="1">
      <alignment horizontal="left"/>
    </xf>
    <xf numFmtId="0" fontId="21" fillId="0" borderId="40" xfId="0" applyFont="1" applyBorder="1" applyAlignment="1">
      <alignment horizontal="center" vertical="center"/>
    </xf>
    <xf numFmtId="0" fontId="21" fillId="0" borderId="31" xfId="0" applyFont="1" applyBorder="1" applyAlignment="1">
      <alignment horizontal="center" vertical="center"/>
    </xf>
    <xf numFmtId="0" fontId="21" fillId="0" borderId="29" xfId="0" applyFont="1" applyBorder="1" applyAlignment="1">
      <alignment horizontal="center" vertical="center"/>
    </xf>
    <xf numFmtId="0" fontId="21" fillId="0" borderId="32" xfId="0" applyFont="1" applyBorder="1" applyAlignment="1">
      <alignment horizontal="center" vertical="center"/>
    </xf>
    <xf numFmtId="9" fontId="23" fillId="31" borderId="28" xfId="33" applyNumberFormat="1" applyFont="1" applyFill="1" applyBorder="1" applyAlignment="1">
      <alignment horizontal="center"/>
    </xf>
    <xf numFmtId="166" fontId="44" fillId="0" borderId="15" xfId="31" applyFont="1" applyFill="1" applyBorder="1" applyAlignment="1">
      <alignment horizontal="left" wrapText="1"/>
    </xf>
    <xf numFmtId="0" fontId="44" fillId="0" borderId="15" xfId="0" applyFont="1" applyFill="1" applyBorder="1" applyAlignment="1">
      <alignment horizontal="center" vertical="center" wrapText="1"/>
    </xf>
    <xf numFmtId="0" fontId="44" fillId="0" borderId="29"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 fillId="31" borderId="15" xfId="0" applyFont="1" applyFill="1" applyBorder="1"/>
    <xf numFmtId="10" fontId="23" fillId="0" borderId="15" xfId="33" applyNumberFormat="1" applyFont="1" applyFill="1" applyBorder="1" applyAlignment="1">
      <alignment horizontal="center"/>
    </xf>
    <xf numFmtId="0" fontId="44" fillId="0" borderId="31" xfId="0" applyFont="1" applyFill="1" applyBorder="1" applyAlignment="1">
      <alignment horizontal="center" wrapText="1"/>
    </xf>
    <xf numFmtId="0" fontId="44" fillId="0" borderId="29" xfId="0" applyFont="1" applyFill="1" applyBorder="1" applyAlignment="1">
      <alignment horizontal="center" wrapText="1"/>
    </xf>
    <xf numFmtId="0" fontId="44" fillId="0" borderId="32" xfId="0" applyFont="1" applyFill="1" applyBorder="1" applyAlignment="1">
      <alignment horizontal="center" wrapText="1"/>
    </xf>
    <xf numFmtId="0" fontId="44" fillId="0" borderId="32" xfId="0" applyFont="1" applyFill="1" applyBorder="1" applyAlignment="1">
      <alignment wrapText="1"/>
    </xf>
    <xf numFmtId="0" fontId="46" fillId="0" borderId="15" xfId="0" applyFont="1" applyBorder="1"/>
    <xf numFmtId="10" fontId="23" fillId="0" borderId="41" xfId="33" applyNumberFormat="1" applyFont="1" applyFill="1" applyBorder="1" applyAlignment="1">
      <alignment horizontal="center"/>
    </xf>
    <xf numFmtId="0" fontId="44" fillId="31" borderId="15" xfId="0" applyFont="1" applyFill="1" applyBorder="1" applyAlignment="1">
      <alignment wrapText="1"/>
    </xf>
    <xf numFmtId="0" fontId="44" fillId="0" borderId="29" xfId="0" applyFont="1" applyFill="1" applyBorder="1" applyAlignment="1">
      <alignment wrapText="1"/>
    </xf>
    <xf numFmtId="10" fontId="23" fillId="31" borderId="15" xfId="33" applyNumberFormat="1" applyFont="1" applyFill="1" applyBorder="1" applyAlignment="1">
      <alignment horizontal="center"/>
    </xf>
    <xf numFmtId="0" fontId="44" fillId="0" borderId="26" xfId="0" applyFont="1" applyFill="1" applyBorder="1" applyAlignment="1">
      <alignment horizontal="center" vertical="center" wrapText="1"/>
    </xf>
    <xf numFmtId="0" fontId="44" fillId="0" borderId="20" xfId="0" applyFont="1" applyFill="1" applyBorder="1" applyAlignment="1">
      <alignment horizontal="center" vertical="center" wrapText="1"/>
    </xf>
    <xf numFmtId="170" fontId="44" fillId="0" borderId="15" xfId="31" applyNumberFormat="1" applyFont="1" applyFill="1" applyBorder="1" applyAlignment="1">
      <alignment horizontal="left" wrapText="1"/>
    </xf>
    <xf numFmtId="10" fontId="47" fillId="0" borderId="21" xfId="33" applyNumberFormat="1" applyFont="1" applyFill="1" applyBorder="1" applyAlignment="1">
      <alignment horizontal="center" wrapText="1"/>
    </xf>
    <xf numFmtId="0" fontId="47" fillId="0" borderId="15" xfId="0" applyFont="1" applyFill="1" applyBorder="1" applyAlignment="1">
      <alignment horizontal="center" vertical="center"/>
    </xf>
    <xf numFmtId="0" fontId="47" fillId="0" borderId="15" xfId="0" applyFont="1" applyFill="1" applyBorder="1" applyAlignment="1">
      <alignment horizontal="center" wrapText="1"/>
    </xf>
    <xf numFmtId="0" fontId="23" fillId="0" borderId="29" xfId="0" applyFont="1" applyFill="1" applyBorder="1" applyAlignment="1"/>
    <xf numFmtId="0" fontId="23" fillId="0" borderId="32" xfId="0" applyFont="1" applyFill="1" applyBorder="1" applyAlignment="1"/>
    <xf numFmtId="0" fontId="47" fillId="0" borderId="31"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2" xfId="0" applyFont="1" applyFill="1" applyBorder="1" applyAlignment="1">
      <alignment horizontal="center" vertical="center"/>
    </xf>
    <xf numFmtId="10" fontId="23" fillId="0" borderId="0" xfId="33" applyNumberFormat="1" applyFont="1" applyFill="1" applyAlignment="1">
      <alignment horizontal="center"/>
    </xf>
    <xf numFmtId="166" fontId="23" fillId="0" borderId="0" xfId="31" applyFont="1" applyFill="1" applyAlignment="1">
      <alignment horizontal="center"/>
    </xf>
    <xf numFmtId="0" fontId="23" fillId="0" borderId="0" xfId="0" applyFont="1" applyFill="1" applyAlignment="1">
      <alignment horizontal="center"/>
    </xf>
    <xf numFmtId="0" fontId="23" fillId="0" borderId="0" xfId="0" applyFont="1" applyFill="1"/>
    <xf numFmtId="9" fontId="23" fillId="0" borderId="42" xfId="33" applyNumberFormat="1" applyFont="1" applyFill="1" applyBorder="1" applyAlignment="1">
      <alignment horizontal="center"/>
    </xf>
    <xf numFmtId="166" fontId="44" fillId="0" borderId="30" xfId="31" applyFont="1" applyFill="1" applyBorder="1" applyAlignment="1">
      <alignment horizontal="center" vertical="center" wrapText="1"/>
    </xf>
    <xf numFmtId="10" fontId="23" fillId="0" borderId="43" xfId="33" applyNumberFormat="1" applyFont="1" applyFill="1" applyBorder="1" applyAlignment="1">
      <alignment horizontal="center"/>
    </xf>
    <xf numFmtId="166" fontId="44" fillId="0" borderId="15" xfId="31" applyFont="1" applyFill="1" applyBorder="1" applyAlignment="1">
      <alignment horizontal="center" wrapText="1"/>
    </xf>
    <xf numFmtId="0" fontId="44" fillId="0" borderId="31" xfId="0" applyFont="1" applyFill="1" applyBorder="1" applyAlignment="1">
      <alignment horizontal="left" wrapText="1"/>
    </xf>
    <xf numFmtId="0" fontId="44" fillId="0" borderId="29" xfId="0" applyFont="1" applyFill="1" applyBorder="1" applyAlignment="1">
      <alignment horizontal="left" wrapText="1"/>
    </xf>
    <xf numFmtId="0" fontId="44" fillId="0" borderId="32" xfId="0" applyFont="1" applyFill="1" applyBorder="1" applyAlignment="1">
      <alignment horizontal="left" wrapText="1"/>
    </xf>
    <xf numFmtId="10" fontId="23" fillId="0" borderId="44" xfId="33" applyNumberFormat="1" applyFont="1" applyFill="1" applyBorder="1" applyAlignment="1">
      <alignment horizontal="center"/>
    </xf>
    <xf numFmtId="0" fontId="47" fillId="0" borderId="15" xfId="0" applyFont="1" applyFill="1" applyBorder="1" applyAlignment="1">
      <alignment horizontal="center"/>
    </xf>
    <xf numFmtId="0" fontId="23" fillId="0" borderId="31" xfId="0" applyFont="1" applyFill="1" applyBorder="1" applyAlignment="1">
      <alignment horizontal="center"/>
    </xf>
    <xf numFmtId="0" fontId="23" fillId="0" borderId="29" xfId="0" applyFont="1" applyFill="1" applyBorder="1" applyAlignment="1">
      <alignment horizontal="center"/>
    </xf>
    <xf numFmtId="0" fontId="23" fillId="0" borderId="32" xfId="0" applyFont="1" applyFill="1" applyBorder="1" applyAlignment="1">
      <alignment horizontal="center"/>
    </xf>
    <xf numFmtId="164" fontId="5" fillId="0" borderId="0" xfId="30" applyFont="1" applyFill="1" applyBorder="1" applyAlignment="1">
      <alignment horizontal="center"/>
    </xf>
    <xf numFmtId="10" fontId="23" fillId="0" borderId="0" xfId="33" applyNumberFormat="1" applyFont="1" applyFill="1" applyBorder="1" applyAlignment="1">
      <alignment horizontal="center"/>
    </xf>
    <xf numFmtId="166" fontId="23" fillId="0" borderId="0" xfId="31"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xf numFmtId="166" fontId="5" fillId="0" borderId="0" xfId="31" applyFont="1"/>
    <xf numFmtId="0" fontId="5" fillId="0" borderId="0" xfId="0" applyFont="1" applyFill="1"/>
    <xf numFmtId="166" fontId="48" fillId="0" borderId="0" xfId="31" applyFont="1" applyFill="1" applyBorder="1" applyAlignment="1">
      <alignment horizontal="center"/>
    </xf>
    <xf numFmtId="0" fontId="48" fillId="0" borderId="0" xfId="0" applyFont="1" applyFill="1" applyBorder="1" applyAlignment="1">
      <alignment horizontal="center" wrapText="1"/>
    </xf>
    <xf numFmtId="0" fontId="44" fillId="0" borderId="15" xfId="0" applyFont="1" applyFill="1" applyBorder="1"/>
    <xf numFmtId="0" fontId="48" fillId="0" borderId="0" xfId="0" applyFont="1" applyFill="1" applyBorder="1" applyAlignment="1">
      <alignment horizontal="center"/>
    </xf>
    <xf numFmtId="0" fontId="48" fillId="0" borderId="0" xfId="0" applyFont="1" applyFill="1" applyBorder="1"/>
    <xf numFmtId="164" fontId="44" fillId="0" borderId="26" xfId="30" applyFont="1" applyFill="1" applyBorder="1" applyAlignment="1">
      <alignment horizontal="left"/>
    </xf>
    <xf numFmtId="164" fontId="23" fillId="31" borderId="15" xfId="30" applyFont="1" applyFill="1" applyBorder="1" applyAlignment="1">
      <alignment horizontal="left"/>
    </xf>
    <xf numFmtId="0" fontId="44" fillId="31" borderId="15" xfId="0" applyFont="1" applyFill="1" applyBorder="1" applyAlignment="1">
      <alignment horizontal="center" wrapText="1"/>
    </xf>
    <xf numFmtId="0" fontId="44" fillId="0" borderId="15" xfId="0" applyFont="1" applyFill="1" applyBorder="1" applyAlignment="1">
      <alignment horizontal="center"/>
    </xf>
    <xf numFmtId="0" fontId="44" fillId="0" borderId="27" xfId="0" applyFont="1" applyFill="1" applyBorder="1" applyAlignment="1">
      <alignment horizontal="right"/>
    </xf>
    <xf numFmtId="0" fontId="5" fillId="0" borderId="0" xfId="0" applyFont="1" applyBorder="1"/>
    <xf numFmtId="39" fontId="5" fillId="0" borderId="0" xfId="43" applyNumberFormat="1" applyFont="1" applyFill="1" applyBorder="1" applyAlignment="1">
      <alignment horizontal="right"/>
    </xf>
    <xf numFmtId="10" fontId="23" fillId="0" borderId="45" xfId="33" applyNumberFormat="1" applyFont="1" applyFill="1" applyBorder="1" applyAlignment="1">
      <alignment horizontal="center"/>
    </xf>
    <xf numFmtId="164" fontId="23" fillId="0" borderId="15" xfId="30" applyFont="1" applyFill="1" applyBorder="1" applyAlignment="1">
      <alignment horizontal="center"/>
    </xf>
    <xf numFmtId="164" fontId="23" fillId="0" borderId="12" xfId="30" applyFont="1" applyFill="1" applyBorder="1" applyAlignment="1">
      <alignment horizontal="left"/>
    </xf>
    <xf numFmtId="164" fontId="23" fillId="0" borderId="12" xfId="30" applyFont="1" applyFill="1" applyBorder="1" applyAlignment="1">
      <alignment horizontal="left" wrapText="1"/>
    </xf>
    <xf numFmtId="0" fontId="23" fillId="0" borderId="35" xfId="0" applyFont="1" applyFill="1" applyBorder="1" applyAlignment="1">
      <alignment horizontal="center" wrapText="1"/>
    </xf>
    <xf numFmtId="0" fontId="23" fillId="0" borderId="12" xfId="0" applyFont="1" applyFill="1" applyBorder="1" applyAlignment="1">
      <alignment horizontal="center"/>
    </xf>
    <xf numFmtId="0" fontId="23" fillId="0" borderId="45" xfId="0" applyFont="1" applyBorder="1"/>
    <xf numFmtId="10" fontId="23" fillId="0" borderId="13" xfId="33" applyNumberFormat="1" applyFont="1" applyFill="1" applyBorder="1" applyAlignment="1">
      <alignment horizontal="center"/>
    </xf>
    <xf numFmtId="164" fontId="23" fillId="0" borderId="12" xfId="30" applyFont="1" applyFill="1" applyBorder="1" applyAlignment="1">
      <alignment horizontal="center"/>
    </xf>
    <xf numFmtId="0" fontId="23" fillId="0" borderId="24" xfId="0" applyFont="1" applyFill="1" applyBorder="1" applyAlignment="1">
      <alignment horizontal="center" wrapText="1"/>
    </xf>
    <xf numFmtId="0" fontId="23" fillId="0" borderId="14" xfId="0" applyFont="1" applyBorder="1"/>
    <xf numFmtId="0" fontId="23" fillId="0" borderId="13" xfId="0" applyFont="1" applyBorder="1"/>
    <xf numFmtId="10" fontId="23" fillId="0" borderId="12" xfId="33" applyNumberFormat="1" applyFont="1" applyFill="1" applyBorder="1" applyAlignment="1">
      <alignment horizontal="center"/>
    </xf>
    <xf numFmtId="0" fontId="23" fillId="0" borderId="12" xfId="0" applyFont="1" applyBorder="1"/>
    <xf numFmtId="166" fontId="5" fillId="0" borderId="0" xfId="0" applyNumberFormat="1" applyFont="1" applyBorder="1"/>
    <xf numFmtId="0" fontId="44" fillId="0" borderId="21" xfId="0" applyFont="1" applyFill="1" applyBorder="1" applyAlignment="1">
      <alignment horizontal="left"/>
    </xf>
    <xf numFmtId="0" fontId="44" fillId="0" borderId="20" xfId="0" applyFont="1" applyFill="1" applyBorder="1" applyAlignment="1">
      <alignment horizontal="left"/>
    </xf>
    <xf numFmtId="0" fontId="44" fillId="0" borderId="23" xfId="0" applyFont="1" applyFill="1" applyBorder="1" applyAlignment="1">
      <alignment horizontal="left"/>
    </xf>
    <xf numFmtId="0" fontId="44" fillId="0" borderId="19" xfId="0" applyFont="1" applyFill="1" applyBorder="1" applyAlignment="1">
      <alignment horizontal="left"/>
    </xf>
    <xf numFmtId="166" fontId="44" fillId="0" borderId="26" xfId="31" applyFont="1" applyFill="1" applyBorder="1" applyAlignment="1">
      <alignment horizontal="center"/>
    </xf>
    <xf numFmtId="166" fontId="23" fillId="31" borderId="16" xfId="31" applyFont="1" applyFill="1" applyBorder="1" applyAlignment="1">
      <alignment horizontal="left"/>
    </xf>
    <xf numFmtId="0" fontId="23" fillId="31" borderId="16" xfId="0" applyFont="1" applyFill="1" applyBorder="1" applyAlignment="1">
      <alignment horizontal="center" wrapText="1"/>
    </xf>
    <xf numFmtId="0" fontId="44" fillId="0" borderId="16" xfId="0" applyFont="1" applyFill="1" applyBorder="1" applyAlignment="1">
      <alignment horizontal="center"/>
    </xf>
    <xf numFmtId="0" fontId="47" fillId="0" borderId="45" xfId="0" applyFont="1" applyFill="1" applyBorder="1" applyAlignment="1">
      <alignment horizontal="left"/>
    </xf>
    <xf numFmtId="166" fontId="23" fillId="0" borderId="45" xfId="31" applyFont="1" applyFill="1" applyBorder="1" applyAlignment="1">
      <alignment horizontal="center"/>
    </xf>
    <xf numFmtId="166" fontId="23" fillId="24" borderId="45" xfId="31" applyFont="1" applyFill="1" applyBorder="1" applyAlignment="1">
      <alignment horizontal="left"/>
    </xf>
    <xf numFmtId="164" fontId="47" fillId="0" borderId="12" xfId="30" applyFont="1" applyBorder="1" applyAlignment="1">
      <alignment horizontal="left" vertical="center"/>
    </xf>
    <xf numFmtId="0" fontId="23" fillId="0" borderId="45" xfId="0" applyFont="1" applyFill="1" applyBorder="1" applyAlignment="1">
      <alignment horizontal="center" wrapText="1"/>
    </xf>
    <xf numFmtId="0" fontId="23" fillId="0" borderId="18" xfId="0" applyFont="1" applyFill="1" applyBorder="1" applyAlignment="1">
      <alignment horizontal="center"/>
    </xf>
    <xf numFmtId="0" fontId="23" fillId="0" borderId="27" xfId="0" applyFont="1" applyBorder="1"/>
    <xf numFmtId="0" fontId="47" fillId="0" borderId="13" xfId="0" applyFont="1" applyFill="1" applyBorder="1" applyAlignment="1">
      <alignment horizontal="left"/>
    </xf>
    <xf numFmtId="166" fontId="23" fillId="0" borderId="13" xfId="31" applyFont="1" applyFill="1" applyBorder="1" applyAlignment="1">
      <alignment horizontal="center"/>
    </xf>
    <xf numFmtId="166" fontId="23" fillId="24" borderId="13" xfId="31" applyFont="1" applyFill="1" applyBorder="1" applyAlignment="1">
      <alignment horizontal="left"/>
    </xf>
    <xf numFmtId="0" fontId="23" fillId="0" borderId="13" xfId="0" applyFont="1" applyFill="1" applyBorder="1" applyAlignment="1">
      <alignment horizontal="center" wrapText="1"/>
    </xf>
    <xf numFmtId="0" fontId="23" fillId="0" borderId="10" xfId="0" applyFont="1" applyFill="1" applyBorder="1" applyAlignment="1">
      <alignment horizontal="center" vertical="center"/>
    </xf>
    <xf numFmtId="0" fontId="23" fillId="0" borderId="10" xfId="0" applyFont="1" applyFill="1" applyBorder="1"/>
    <xf numFmtId="0" fontId="23" fillId="0" borderId="10" xfId="0" applyFont="1" applyFill="1" applyBorder="1" applyAlignment="1">
      <alignment horizontal="center"/>
    </xf>
    <xf numFmtId="0" fontId="47" fillId="0" borderId="12" xfId="0" applyFont="1" applyBorder="1" applyAlignment="1">
      <alignment horizontal="left" vertical="center"/>
    </xf>
    <xf numFmtId="166" fontId="23" fillId="0" borderId="12" xfId="31" applyFont="1" applyFill="1" applyBorder="1" applyAlignment="1">
      <alignment horizontal="center"/>
    </xf>
    <xf numFmtId="166" fontId="23" fillId="24" borderId="12" xfId="31" applyFont="1" applyFill="1" applyBorder="1" applyAlignment="1">
      <alignment horizontal="left"/>
    </xf>
    <xf numFmtId="0" fontId="23" fillId="0" borderId="12" xfId="0" applyFont="1" applyFill="1" applyBorder="1" applyAlignment="1">
      <alignment horizontal="center" wrapText="1"/>
    </xf>
    <xf numFmtId="0" fontId="47" fillId="0" borderId="19" xfId="0" applyFont="1" applyBorder="1" applyAlignment="1">
      <alignment horizontal="center" vertical="center"/>
    </xf>
    <xf numFmtId="0" fontId="23" fillId="0" borderId="19" xfId="0" applyFont="1" applyBorder="1" applyAlignment="1">
      <alignment horizontal="left" vertical="center"/>
    </xf>
    <xf numFmtId="0" fontId="47" fillId="0" borderId="21" xfId="0" applyFont="1" applyBorder="1" applyAlignment="1">
      <alignment horizontal="left" vertical="center"/>
    </xf>
    <xf numFmtId="0" fontId="47" fillId="0" borderId="20" xfId="0" applyFont="1" applyBorder="1" applyAlignment="1">
      <alignment horizontal="left" vertical="center"/>
    </xf>
    <xf numFmtId="0" fontId="47" fillId="0" borderId="22" xfId="0" applyFont="1" applyBorder="1" applyAlignment="1">
      <alignment horizontal="left" vertical="center"/>
    </xf>
    <xf numFmtId="164" fontId="44" fillId="0" borderId="0" xfId="30" applyFont="1" applyFill="1" applyBorder="1" applyAlignment="1">
      <alignment horizontal="center"/>
    </xf>
    <xf numFmtId="0" fontId="44" fillId="0" borderId="0" xfId="0" applyFont="1" applyFill="1" applyBorder="1" applyAlignment="1">
      <alignment horizontal="center" wrapText="1"/>
    </xf>
    <xf numFmtId="0" fontId="44" fillId="0" borderId="0" xfId="0" applyFont="1" applyFill="1" applyBorder="1" applyAlignment="1">
      <alignment horizontal="center"/>
    </xf>
    <xf numFmtId="0" fontId="44" fillId="0" borderId="0" xfId="0" applyFont="1" applyFill="1" applyBorder="1"/>
    <xf numFmtId="164" fontId="44" fillId="0" borderId="26" xfId="30" applyFont="1" applyFill="1" applyBorder="1" applyAlignment="1">
      <alignment horizontal="center"/>
    </xf>
    <xf numFmtId="164" fontId="47" fillId="31" borderId="16" xfId="30" applyFont="1" applyFill="1" applyBorder="1" applyAlignment="1">
      <alignment horizontal="left"/>
    </xf>
    <xf numFmtId="171" fontId="44" fillId="31" borderId="26" xfId="0" applyNumberFormat="1" applyFont="1" applyFill="1" applyBorder="1" applyAlignment="1">
      <alignment horizontal="center" wrapText="1"/>
    </xf>
    <xf numFmtId="10" fontId="23" fillId="0" borderId="17" xfId="33" applyNumberFormat="1" applyFont="1" applyFill="1" applyBorder="1" applyAlignment="1">
      <alignment horizontal="center"/>
    </xf>
    <xf numFmtId="164" fontId="23" fillId="0" borderId="17" xfId="30" applyFont="1" applyFill="1" applyBorder="1" applyAlignment="1">
      <alignment horizontal="center"/>
    </xf>
    <xf numFmtId="164" fontId="47" fillId="0" borderId="15" xfId="30" applyFont="1" applyFill="1" applyBorder="1" applyAlignment="1">
      <alignment horizontal="left"/>
    </xf>
    <xf numFmtId="164" fontId="23" fillId="0" borderId="19" xfId="30" applyFont="1" applyFill="1" applyBorder="1" applyAlignment="1">
      <alignment horizontal="left" wrapText="1"/>
    </xf>
    <xf numFmtId="0" fontId="23" fillId="0" borderId="18" xfId="0" applyFont="1" applyFill="1" applyBorder="1" applyAlignment="1">
      <alignment horizontal="center" wrapText="1"/>
    </xf>
    <xf numFmtId="0" fontId="23" fillId="0" borderId="45" xfId="0" applyFont="1" applyFill="1" applyBorder="1" applyAlignment="1">
      <alignment horizontal="center"/>
    </xf>
    <xf numFmtId="0" fontId="23" fillId="0" borderId="45" xfId="0" applyFont="1" applyFill="1" applyBorder="1"/>
    <xf numFmtId="164" fontId="23" fillId="0" borderId="43" xfId="30" applyFont="1" applyFill="1" applyBorder="1" applyAlignment="1">
      <alignment horizontal="center"/>
    </xf>
    <xf numFmtId="164" fontId="47" fillId="0" borderId="12" xfId="30" applyFont="1" applyFill="1" applyBorder="1" applyAlignment="1">
      <alignment horizontal="left"/>
    </xf>
    <xf numFmtId="0" fontId="23" fillId="0" borderId="10" xfId="0" applyFont="1" applyFill="1" applyBorder="1" applyAlignment="1">
      <alignment horizontal="center" wrapText="1"/>
    </xf>
    <xf numFmtId="0" fontId="23" fillId="0" borderId="13" xfId="0" applyFont="1" applyFill="1" applyBorder="1" applyAlignment="1">
      <alignment horizontal="center"/>
    </xf>
    <xf numFmtId="0" fontId="23" fillId="0" borderId="13" xfId="0" applyFont="1" applyFill="1" applyBorder="1"/>
    <xf numFmtId="164" fontId="23" fillId="0" borderId="44" xfId="30" applyFont="1" applyFill="1" applyBorder="1" applyAlignment="1">
      <alignment horizontal="center"/>
    </xf>
    <xf numFmtId="0" fontId="23" fillId="0" borderId="19" xfId="0" applyFont="1" applyFill="1" applyBorder="1" applyAlignment="1">
      <alignment horizontal="center" wrapText="1"/>
    </xf>
    <xf numFmtId="0" fontId="23" fillId="0" borderId="12" xfId="0" applyFont="1" applyFill="1" applyBorder="1"/>
    <xf numFmtId="0" fontId="44" fillId="0" borderId="22" xfId="0" applyFont="1" applyFill="1" applyBorder="1" applyAlignment="1">
      <alignment horizontal="left"/>
    </xf>
    <xf numFmtId="10" fontId="23" fillId="0" borderId="15" xfId="33" applyNumberFormat="1" applyFont="1" applyFill="1" applyBorder="1" applyAlignment="1">
      <alignment horizontal="center" vertical="center"/>
    </xf>
    <xf numFmtId="0" fontId="47" fillId="0" borderId="15" xfId="0" applyFont="1" applyFill="1" applyBorder="1" applyAlignment="1">
      <alignment horizontal="center" vertical="center" wrapText="1"/>
    </xf>
    <xf numFmtId="0" fontId="47" fillId="0" borderId="32" xfId="0" applyFont="1" applyFill="1" applyBorder="1" applyAlignment="1">
      <alignment horizontal="center" vertical="center" wrapText="1"/>
    </xf>
    <xf numFmtId="0" fontId="23" fillId="0" borderId="29" xfId="0" applyFont="1" applyFill="1" applyBorder="1" applyAlignment="1">
      <alignment horizontal="right"/>
    </xf>
    <xf numFmtId="0" fontId="47" fillId="0" borderId="0" xfId="0" applyFont="1" applyFill="1" applyBorder="1" applyAlignment="1">
      <alignment horizontal="center"/>
    </xf>
    <xf numFmtId="0" fontId="47" fillId="0" borderId="0" xfId="0" applyFont="1" applyFill="1" applyBorder="1"/>
    <xf numFmtId="0" fontId="47" fillId="25" borderId="28" xfId="0" applyFont="1" applyFill="1" applyBorder="1" applyAlignment="1">
      <alignment horizontal="center" wrapText="1"/>
    </xf>
    <xf numFmtId="0" fontId="47" fillId="25" borderId="26" xfId="0" applyFont="1" applyFill="1" applyBorder="1" applyAlignment="1">
      <alignment horizontal="center" wrapText="1"/>
    </xf>
    <xf numFmtId="0" fontId="47" fillId="25" borderId="27" xfId="0" applyFont="1" applyFill="1" applyBorder="1" applyAlignment="1">
      <alignment horizontal="center" wrapText="1"/>
    </xf>
    <xf numFmtId="0" fontId="23" fillId="23" borderId="21" xfId="0" applyFont="1" applyFill="1" applyBorder="1" applyAlignment="1">
      <alignment horizontal="center" wrapText="1"/>
    </xf>
    <xf numFmtId="0" fontId="23" fillId="23" borderId="20" xfId="0" applyFont="1" applyFill="1" applyBorder="1" applyAlignment="1">
      <alignment horizontal="center" wrapText="1"/>
    </xf>
    <xf numFmtId="0" fontId="23" fillId="23" borderId="22" xfId="0" applyFont="1" applyFill="1" applyBorder="1" applyAlignment="1">
      <alignment horizontal="center" wrapText="1"/>
    </xf>
    <xf numFmtId="0" fontId="47" fillId="0" borderId="31"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2" xfId="0" applyFont="1" applyBorder="1" applyAlignment="1">
      <alignment horizontal="center" vertical="center" wrapText="1"/>
    </xf>
    <xf numFmtId="0" fontId="49" fillId="0" borderId="31" xfId="0" applyFont="1" applyBorder="1" applyAlignment="1">
      <alignment horizontal="center" vertical="center"/>
    </xf>
    <xf numFmtId="0" fontId="49" fillId="0" borderId="29" xfId="0" applyFont="1" applyBorder="1" applyAlignment="1">
      <alignment horizontal="center" vertical="center"/>
    </xf>
    <xf numFmtId="0" fontId="49" fillId="0" borderId="32" xfId="0" applyFont="1" applyBorder="1" applyAlignment="1">
      <alignment horizontal="center" vertical="center"/>
    </xf>
    <xf numFmtId="166" fontId="5" fillId="0" borderId="0" xfId="31" applyFont="1" applyBorder="1" applyAlignment="1">
      <alignment horizontal="center"/>
    </xf>
    <xf numFmtId="0" fontId="5" fillId="0" borderId="0" xfId="0" applyFont="1" applyBorder="1" applyAlignment="1">
      <alignment horizontal="center"/>
    </xf>
    <xf numFmtId="0" fontId="24" fillId="26" borderId="0" xfId="47" applyFont="1" applyFill="1" applyAlignment="1">
      <alignment horizontal="center"/>
    </xf>
    <xf numFmtId="0" fontId="25" fillId="0" borderId="0" xfId="47" applyFont="1"/>
    <xf numFmtId="0" fontId="26" fillId="0" borderId="0" xfId="47" applyFont="1" applyAlignment="1">
      <alignment horizontal="center"/>
    </xf>
    <xf numFmtId="0" fontId="26" fillId="27" borderId="0" xfId="47" applyFont="1" applyFill="1" applyBorder="1" applyAlignment="1">
      <alignment horizontal="center" vertical="center"/>
    </xf>
    <xf numFmtId="0" fontId="26" fillId="0" borderId="15" xfId="47" applyFont="1" applyBorder="1" applyAlignment="1">
      <alignment horizontal="center" vertical="center" wrapText="1"/>
    </xf>
    <xf numFmtId="0" fontId="25" fillId="0" borderId="15" xfId="47" applyFont="1" applyBorder="1" applyAlignment="1">
      <alignment vertical="center" wrapText="1"/>
    </xf>
    <xf numFmtId="0" fontId="26" fillId="0" borderId="31" xfId="47" applyFont="1" applyBorder="1" applyAlignment="1">
      <alignment horizontal="center" vertical="center" wrapText="1"/>
    </xf>
    <xf numFmtId="0" fontId="25" fillId="0" borderId="28" xfId="47" applyFont="1" applyBorder="1" applyAlignment="1">
      <alignment vertical="center" wrapText="1"/>
    </xf>
    <xf numFmtId="0" fontId="25" fillId="0" borderId="28" xfId="47" applyFont="1" applyBorder="1" applyAlignment="1">
      <alignment horizontal="center" vertical="center" wrapText="1"/>
    </xf>
    <xf numFmtId="0" fontId="25" fillId="0" borderId="16" xfId="47" applyFont="1" applyBorder="1" applyAlignment="1">
      <alignment horizontal="center" vertical="center" wrapText="1"/>
    </xf>
    <xf numFmtId="9" fontId="25" fillId="0" borderId="0" xfId="47" applyNumberFormat="1" applyFont="1" applyAlignment="1">
      <alignment horizontal="left"/>
    </xf>
    <xf numFmtId="0" fontId="26" fillId="0" borderId="32" xfId="47" applyFont="1" applyBorder="1" applyAlignment="1">
      <alignment horizontal="center" vertical="center" wrapText="1"/>
    </xf>
    <xf numFmtId="0" fontId="26" fillId="0" borderId="31" xfId="47" applyFont="1" applyBorder="1" applyAlignment="1">
      <alignment horizontal="center" vertical="center" wrapText="1"/>
    </xf>
    <xf numFmtId="0" fontId="26" fillId="27" borderId="0" xfId="47" applyFont="1" applyFill="1" applyAlignment="1">
      <alignment horizontal="center" vertical="center"/>
    </xf>
    <xf numFmtId="0" fontId="26" fillId="0" borderId="0" xfId="47" applyFont="1" applyAlignment="1">
      <alignment vertical="center"/>
    </xf>
    <xf numFmtId="0" fontId="26" fillId="28" borderId="0" xfId="47" applyFont="1" applyFill="1" applyBorder="1" applyAlignment="1">
      <alignment horizontal="center" vertical="center"/>
    </xf>
    <xf numFmtId="0" fontId="26" fillId="28" borderId="0" xfId="47" applyFont="1" applyFill="1" applyBorder="1" applyAlignment="1">
      <alignment horizontal="center" vertical="center" wrapText="1"/>
    </xf>
    <xf numFmtId="10" fontId="25" fillId="0" borderId="28" xfId="47" applyNumberFormat="1" applyFont="1" applyBorder="1" applyAlignment="1">
      <alignment horizontal="center" vertical="center" wrapText="1"/>
    </xf>
    <xf numFmtId="0" fontId="25" fillId="29" borderId="28" xfId="47" applyFont="1" applyFill="1" applyBorder="1" applyAlignment="1">
      <alignment horizontal="center" vertical="center" wrapText="1"/>
    </xf>
    <xf numFmtId="0" fontId="27" fillId="0" borderId="0" xfId="47" applyFont="1" applyAlignment="1">
      <alignment horizontal="center" wrapText="1"/>
    </xf>
    <xf numFmtId="0" fontId="25" fillId="0" borderId="0" xfId="47" applyFont="1" applyAlignment="1">
      <alignment vertical="center"/>
    </xf>
    <xf numFmtId="0" fontId="25" fillId="0" borderId="28" xfId="47" applyFont="1" applyBorder="1" applyAlignment="1">
      <alignment horizontal="justify" vertical="center" wrapText="1"/>
    </xf>
    <xf numFmtId="10" fontId="25" fillId="0" borderId="0" xfId="47" applyNumberFormat="1" applyFont="1" applyAlignment="1">
      <alignment horizontal="left"/>
    </xf>
    <xf numFmtId="0" fontId="25" fillId="0" borderId="0" xfId="47" applyFont="1" applyAlignment="1">
      <alignment horizontal="left"/>
    </xf>
    <xf numFmtId="0" fontId="26" fillId="0" borderId="31" xfId="47" applyFont="1" applyBorder="1" applyAlignment="1">
      <alignment vertical="center" wrapText="1"/>
    </xf>
    <xf numFmtId="0" fontId="26" fillId="0" borderId="16" xfId="47" applyFont="1" applyBorder="1" applyAlignment="1">
      <alignment horizontal="center" vertical="center" wrapText="1"/>
    </xf>
    <xf numFmtId="0" fontId="1" fillId="0" borderId="0" xfId="47"/>
  </cellXfs>
  <cellStyles count="48">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Moeda" xfId="30" builtinId="4"/>
    <cellStyle name="Moeda_ANEXO_IV_CUSTOS CONFORTO AMBIENTAL 28-02-08 FINAL" xfId="31"/>
    <cellStyle name="Normal" xfId="0" builtinId="0"/>
    <cellStyle name="Normal 154" xfId="46"/>
    <cellStyle name="Normal 2" xfId="44"/>
    <cellStyle name="Normal 3" xfId="45"/>
    <cellStyle name="Normal 4" xfId="47"/>
    <cellStyle name="Nota" xfId="32" builtinId="10" customBuiltin="1"/>
    <cellStyle name="Porcentagem" xfId="33" builtinId="5"/>
    <cellStyle name="Saída" xfId="34" builtinId="21" customBuiltin="1"/>
    <cellStyle name="Texto de Aviso"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ítulo 4" xfId="41" builtinId="19" customBuiltin="1"/>
    <cellStyle name="Total" xfId="42" builtinId="25" customBuiltin="1"/>
    <cellStyle name="Vírgula" xfId="4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13" workbookViewId="0">
      <selection activeCell="D24" sqref="D24"/>
    </sheetView>
  </sheetViews>
  <sheetFormatPr defaultRowHeight="11.25"/>
  <cols>
    <col min="1" max="1" width="44.5703125" style="5" customWidth="1"/>
    <col min="2" max="2" width="10.7109375" style="62" customWidth="1"/>
    <col min="3" max="3" width="8.140625" style="62" customWidth="1"/>
    <col min="4" max="4" width="16.28515625" style="62" customWidth="1"/>
    <col min="5" max="5" width="15.85546875" style="62" customWidth="1"/>
    <col min="6" max="6" width="17" style="61" customWidth="1"/>
    <col min="7" max="7" width="8.140625" style="1" customWidth="1"/>
    <col min="8" max="8" width="32.7109375" style="5" bestFit="1" customWidth="1"/>
    <col min="9" max="9" width="12.140625" style="5" bestFit="1" customWidth="1"/>
    <col min="10" max="10" width="9.5703125" style="5" bestFit="1" customWidth="1"/>
    <col min="11" max="16384" width="9.140625" style="5"/>
  </cols>
  <sheetData>
    <row r="1" spans="1:9" ht="12" thickBot="1">
      <c r="A1" s="135"/>
      <c r="B1" s="225"/>
      <c r="C1" s="225"/>
      <c r="D1" s="225"/>
      <c r="E1" s="225"/>
      <c r="F1" s="224"/>
      <c r="G1" s="2"/>
    </row>
    <row r="2" spans="1:9" ht="16.5" customHeight="1" thickBot="1">
      <c r="A2" s="223" t="s">
        <v>15</v>
      </c>
      <c r="B2" s="222"/>
      <c r="C2" s="222"/>
      <c r="D2" s="222"/>
      <c r="E2" s="222"/>
      <c r="F2" s="222"/>
      <c r="G2" s="221"/>
    </row>
    <row r="3" spans="1:9" ht="30.6" customHeight="1" thickBot="1">
      <c r="A3" s="220" t="s">
        <v>187</v>
      </c>
      <c r="B3" s="219"/>
      <c r="C3" s="219"/>
      <c r="D3" s="219"/>
      <c r="E3" s="219"/>
      <c r="F3" s="219"/>
      <c r="G3" s="218"/>
      <c r="H3" s="3"/>
    </row>
    <row r="4" spans="1:9" ht="11.25" customHeight="1">
      <c r="A4" s="217" t="s">
        <v>17</v>
      </c>
      <c r="B4" s="216"/>
      <c r="C4" s="216"/>
      <c r="D4" s="216"/>
      <c r="E4" s="216"/>
      <c r="F4" s="216"/>
      <c r="G4" s="215"/>
      <c r="H4" s="4"/>
    </row>
    <row r="5" spans="1:9" ht="12.75" thickBot="1">
      <c r="A5" s="214" t="s">
        <v>186</v>
      </c>
      <c r="B5" s="213"/>
      <c r="C5" s="213"/>
      <c r="D5" s="213"/>
      <c r="E5" s="213"/>
      <c r="F5" s="213"/>
      <c r="G5" s="212"/>
    </row>
    <row r="6" spans="1:9" ht="13.5" customHeight="1" thickBot="1">
      <c r="A6" s="211"/>
      <c r="B6" s="210"/>
      <c r="C6" s="209"/>
      <c r="D6" s="209"/>
      <c r="E6" s="209"/>
      <c r="F6" s="209"/>
      <c r="G6" s="209"/>
      <c r="H6" s="124"/>
    </row>
    <row r="7" spans="1:9" ht="24.75" thickBot="1">
      <c r="A7" s="208" t="s">
        <v>0</v>
      </c>
      <c r="B7" s="95" t="s">
        <v>1</v>
      </c>
      <c r="C7" s="207" t="s">
        <v>185</v>
      </c>
      <c r="D7" s="207" t="s">
        <v>184</v>
      </c>
      <c r="E7" s="207" t="s">
        <v>183</v>
      </c>
      <c r="F7" s="207" t="s">
        <v>14</v>
      </c>
      <c r="G7" s="206" t="s">
        <v>2</v>
      </c>
      <c r="H7" s="124"/>
    </row>
    <row r="8" spans="1:9" ht="17.25" customHeight="1" thickBot="1">
      <c r="A8" s="101" t="s">
        <v>182</v>
      </c>
      <c r="B8" s="100"/>
      <c r="C8" s="100"/>
      <c r="D8" s="100"/>
      <c r="E8" s="100"/>
      <c r="F8" s="100"/>
      <c r="G8" s="99"/>
      <c r="H8" s="124"/>
    </row>
    <row r="9" spans="1:9" ht="12.75" thickBot="1">
      <c r="A9" s="205" t="s">
        <v>3</v>
      </c>
      <c r="B9" s="153"/>
      <c r="C9" s="153"/>
      <c r="D9" s="153"/>
      <c r="E9" s="153"/>
      <c r="F9" s="153"/>
      <c r="G9" s="152"/>
      <c r="H9" s="124"/>
    </row>
    <row r="10" spans="1:9" ht="12.75" thickBot="1">
      <c r="A10" s="204" t="s">
        <v>13</v>
      </c>
      <c r="B10" s="142">
        <v>1</v>
      </c>
      <c r="C10" s="203">
        <v>220</v>
      </c>
      <c r="D10" s="193"/>
      <c r="E10" s="198">
        <f>D10/C10</f>
        <v>0</v>
      </c>
      <c r="F10" s="202">
        <f>B10*C10*E10</f>
        <v>0</v>
      </c>
      <c r="G10" s="113"/>
      <c r="H10" s="124"/>
    </row>
    <row r="11" spans="1:9" ht="12.75" thickBot="1">
      <c r="A11" s="201" t="s">
        <v>9</v>
      </c>
      <c r="B11" s="200">
        <v>1</v>
      </c>
      <c r="C11" s="199">
        <v>220</v>
      </c>
      <c r="D11" s="193"/>
      <c r="E11" s="198">
        <f>D11/C11</f>
        <v>0</v>
      </c>
      <c r="F11" s="197">
        <f>B11*C11*E11</f>
        <v>0</v>
      </c>
      <c r="G11" s="108"/>
      <c r="H11" s="124"/>
      <c r="I11" s="135"/>
    </row>
    <row r="12" spans="1:9" ht="12.75" thickBot="1">
      <c r="A12" s="196" t="s">
        <v>16</v>
      </c>
      <c r="B12" s="195">
        <v>1</v>
      </c>
      <c r="C12" s="194">
        <v>220</v>
      </c>
      <c r="D12" s="193"/>
      <c r="E12" s="192">
        <f>D12/C12</f>
        <v>0</v>
      </c>
      <c r="F12" s="191">
        <f>B12*C12*E12</f>
        <v>0</v>
      </c>
      <c r="G12" s="190"/>
      <c r="H12" s="124"/>
      <c r="I12" s="135"/>
    </row>
    <row r="13" spans="1:9" ht="12.75" thickBot="1">
      <c r="A13" s="134" t="s">
        <v>4</v>
      </c>
      <c r="B13" s="133">
        <f>SUM(B10:B12)</f>
        <v>3</v>
      </c>
      <c r="C13" s="132"/>
      <c r="D13" s="189"/>
      <c r="E13" s="188"/>
      <c r="F13" s="187">
        <f>SUM(F10:F12)</f>
        <v>0</v>
      </c>
      <c r="G13" s="81" t="e">
        <f>F13/F39</f>
        <v>#DIV/0!</v>
      </c>
      <c r="H13" s="124"/>
      <c r="I13" s="135"/>
    </row>
    <row r="14" spans="1:9" ht="12.75" thickBot="1">
      <c r="A14" s="186"/>
      <c r="B14" s="185"/>
      <c r="C14" s="184"/>
      <c r="D14" s="184"/>
      <c r="E14" s="183"/>
      <c r="F14" s="183"/>
      <c r="G14" s="119"/>
      <c r="H14" s="124"/>
      <c r="I14" s="135"/>
    </row>
    <row r="15" spans="1:9" ht="12.75" thickBot="1">
      <c r="A15" s="182" t="s">
        <v>10</v>
      </c>
      <c r="B15" s="181"/>
      <c r="C15" s="181"/>
      <c r="D15" s="181"/>
      <c r="E15" s="181"/>
      <c r="F15" s="181"/>
      <c r="G15" s="180"/>
      <c r="H15" s="124"/>
      <c r="I15" s="135"/>
    </row>
    <row r="16" spans="1:9" ht="12.75" thickBot="1">
      <c r="A16" s="179" t="s">
        <v>181</v>
      </c>
      <c r="B16" s="178">
        <v>1</v>
      </c>
      <c r="C16" s="177">
        <v>220</v>
      </c>
      <c r="D16" s="163"/>
      <c r="E16" s="176">
        <f>D16/C16</f>
        <v>0</v>
      </c>
      <c r="F16" s="175">
        <f>B16*C16*E16</f>
        <v>0</v>
      </c>
      <c r="G16" s="174"/>
      <c r="H16" s="124"/>
      <c r="I16" s="135"/>
    </row>
    <row r="17" spans="1:9" ht="12.75" thickBot="1">
      <c r="A17" s="172" t="s">
        <v>180</v>
      </c>
      <c r="B17" s="173"/>
      <c r="C17" s="170">
        <v>220</v>
      </c>
      <c r="D17" s="163"/>
      <c r="E17" s="169">
        <f>D17/C17</f>
        <v>0</v>
      </c>
      <c r="F17" s="168">
        <f>B17*C17*E17</f>
        <v>0</v>
      </c>
      <c r="G17" s="144"/>
      <c r="H17" s="124"/>
      <c r="I17" s="135"/>
    </row>
    <row r="18" spans="1:9" ht="12.75" thickBot="1">
      <c r="A18" s="172" t="s">
        <v>18</v>
      </c>
      <c r="B18" s="173"/>
      <c r="C18" s="170">
        <v>220</v>
      </c>
      <c r="D18" s="163"/>
      <c r="E18" s="169">
        <f>D18/C18</f>
        <v>0</v>
      </c>
      <c r="F18" s="168">
        <f>B18*C18*E18</f>
        <v>0</v>
      </c>
      <c r="G18" s="144"/>
      <c r="H18" s="124"/>
      <c r="I18" s="135"/>
    </row>
    <row r="19" spans="1:9" ht="12.75" thickBot="1">
      <c r="A19" s="172" t="s">
        <v>12</v>
      </c>
      <c r="B19" s="171">
        <v>3</v>
      </c>
      <c r="C19" s="170">
        <v>220</v>
      </c>
      <c r="D19" s="163"/>
      <c r="E19" s="169">
        <f>D19/C19</f>
        <v>0</v>
      </c>
      <c r="F19" s="168">
        <f>B19*C19*E19</f>
        <v>0</v>
      </c>
      <c r="G19" s="167"/>
      <c r="H19" s="124"/>
      <c r="I19" s="135"/>
    </row>
    <row r="20" spans="1:9" ht="12.75" thickBot="1">
      <c r="A20" s="166" t="s">
        <v>19</v>
      </c>
      <c r="B20" s="165"/>
      <c r="C20" s="164">
        <v>220</v>
      </c>
      <c r="D20" s="163"/>
      <c r="E20" s="162">
        <f>D20/C20</f>
        <v>0</v>
      </c>
      <c r="F20" s="161">
        <f>B20*C20*E20</f>
        <v>0</v>
      </c>
      <c r="G20" s="160"/>
      <c r="H20" s="124"/>
      <c r="I20" s="135"/>
    </row>
    <row r="21" spans="1:9" ht="12.75" thickBot="1">
      <c r="A21" s="134" t="s">
        <v>4</v>
      </c>
      <c r="B21" s="159">
        <f>SUM(B16:B20)</f>
        <v>4</v>
      </c>
      <c r="C21" s="158"/>
      <c r="D21" s="158"/>
      <c r="E21" s="157"/>
      <c r="F21" s="156">
        <f>SUM(F16:F20)</f>
        <v>0</v>
      </c>
      <c r="G21" s="81" t="e">
        <f>F21/F39</f>
        <v>#DIV/0!</v>
      </c>
      <c r="H21" s="124"/>
      <c r="I21" s="135"/>
    </row>
    <row r="22" spans="1:9" ht="12.75" thickBot="1">
      <c r="A22" s="129"/>
      <c r="B22" s="128"/>
      <c r="C22" s="126"/>
      <c r="D22" s="126"/>
      <c r="E22" s="125"/>
      <c r="F22" s="125"/>
      <c r="G22" s="119"/>
      <c r="H22" s="124"/>
      <c r="I22" s="135"/>
    </row>
    <row r="23" spans="1:9" ht="12.75" thickBot="1">
      <c r="A23" s="155" t="s">
        <v>8</v>
      </c>
      <c r="B23" s="153"/>
      <c r="C23" s="154"/>
      <c r="D23" s="153"/>
      <c r="E23" s="153"/>
      <c r="F23" s="153"/>
      <c r="G23" s="152"/>
      <c r="H23" s="124"/>
      <c r="I23" s="151"/>
    </row>
    <row r="24" spans="1:9" ht="12.75" thickBot="1">
      <c r="A24" s="150" t="s">
        <v>179</v>
      </c>
      <c r="B24" s="142">
        <v>0</v>
      </c>
      <c r="C24" s="146">
        <v>180</v>
      </c>
      <c r="D24" s="140"/>
      <c r="E24" s="139">
        <f>D24/C24</f>
        <v>0</v>
      </c>
      <c r="F24" s="145">
        <f>B24*C24*E24</f>
        <v>0</v>
      </c>
      <c r="G24" s="149"/>
      <c r="H24" s="136"/>
      <c r="I24" s="135"/>
    </row>
    <row r="25" spans="1:9" ht="12.75" thickBot="1">
      <c r="A25" s="148" t="s">
        <v>178</v>
      </c>
      <c r="B25" s="142">
        <v>0</v>
      </c>
      <c r="C25" s="146">
        <v>180</v>
      </c>
      <c r="D25" s="140"/>
      <c r="E25" s="139">
        <f>D25/C25</f>
        <v>0</v>
      </c>
      <c r="F25" s="145">
        <f>B25*C25*E25</f>
        <v>0</v>
      </c>
      <c r="G25" s="144"/>
      <c r="H25" s="136"/>
      <c r="I25" s="135"/>
    </row>
    <row r="26" spans="1:9" ht="12.75" thickBot="1">
      <c r="A26" s="148" t="s">
        <v>177</v>
      </c>
      <c r="B26" s="142">
        <v>2</v>
      </c>
      <c r="C26" s="146">
        <v>180</v>
      </c>
      <c r="D26" s="140"/>
      <c r="E26" s="139">
        <f>D26/C26</f>
        <v>0</v>
      </c>
      <c r="F26" s="145">
        <f>B26*C26*E26</f>
        <v>0</v>
      </c>
      <c r="G26" s="144"/>
      <c r="H26" s="136"/>
      <c r="I26" s="135"/>
    </row>
    <row r="27" spans="1:9" ht="12.75" thickBot="1">
      <c r="A27" s="148" t="s">
        <v>176</v>
      </c>
      <c r="B27" s="142">
        <v>1</v>
      </c>
      <c r="C27" s="146">
        <v>180</v>
      </c>
      <c r="D27" s="140"/>
      <c r="E27" s="139">
        <f>D27/C27</f>
        <v>0</v>
      </c>
      <c r="F27" s="145">
        <f>B27*C27*E27</f>
        <v>0</v>
      </c>
      <c r="G27" s="144"/>
      <c r="H27" s="136"/>
      <c r="I27" s="135"/>
    </row>
    <row r="28" spans="1:9" ht="12.75" thickBot="1">
      <c r="A28" s="148" t="s">
        <v>175</v>
      </c>
      <c r="B28" s="142">
        <v>0</v>
      </c>
      <c r="C28" s="146">
        <v>180</v>
      </c>
      <c r="D28" s="140"/>
      <c r="E28" s="139">
        <f>D28/C28</f>
        <v>0</v>
      </c>
      <c r="F28" s="145">
        <f>B28*C28*E28</f>
        <v>0</v>
      </c>
      <c r="G28" s="144"/>
      <c r="H28" s="136"/>
      <c r="I28" s="135"/>
    </row>
    <row r="29" spans="1:9" ht="12.75" thickBot="1">
      <c r="A29" s="148" t="s">
        <v>174</v>
      </c>
      <c r="B29" s="142">
        <v>0</v>
      </c>
      <c r="C29" s="146">
        <v>180</v>
      </c>
      <c r="D29" s="140"/>
      <c r="E29" s="139">
        <f>D29/C29</f>
        <v>0</v>
      </c>
      <c r="F29" s="145">
        <f>B29*C29*E29</f>
        <v>0</v>
      </c>
      <c r="G29" s="144"/>
      <c r="H29" s="136"/>
      <c r="I29" s="135"/>
    </row>
    <row r="30" spans="1:9" ht="12.75" thickBot="1">
      <c r="A30" s="148" t="s">
        <v>173</v>
      </c>
      <c r="B30" s="142">
        <v>2</v>
      </c>
      <c r="C30" s="146">
        <v>180</v>
      </c>
      <c r="D30" s="140"/>
      <c r="E30" s="139">
        <f>D30/C30</f>
        <v>0</v>
      </c>
      <c r="F30" s="145">
        <f>B30*C30*E30</f>
        <v>0</v>
      </c>
      <c r="G30" s="144"/>
      <c r="H30" s="136"/>
      <c r="I30" s="135"/>
    </row>
    <row r="31" spans="1:9" ht="12.75" thickBot="1">
      <c r="A31" s="147" t="s">
        <v>172</v>
      </c>
      <c r="B31" s="142">
        <v>1</v>
      </c>
      <c r="C31" s="146">
        <v>180</v>
      </c>
      <c r="D31" s="140"/>
      <c r="E31" s="139">
        <f>D31/C31</f>
        <v>0</v>
      </c>
      <c r="F31" s="145">
        <f>B31*C31*E31</f>
        <v>0</v>
      </c>
      <c r="G31" s="144"/>
      <c r="H31" s="136"/>
      <c r="I31" s="135"/>
    </row>
    <row r="32" spans="1:9" ht="12.75" thickBot="1">
      <c r="A32" s="143" t="s">
        <v>171</v>
      </c>
      <c r="B32" s="142">
        <v>1</v>
      </c>
      <c r="C32" s="141">
        <v>180</v>
      </c>
      <c r="D32" s="140"/>
      <c r="E32" s="139">
        <f>D32/C32</f>
        <v>0</v>
      </c>
      <c r="F32" s="138">
        <f>B32*C32*E32</f>
        <v>0</v>
      </c>
      <c r="G32" s="137"/>
      <c r="H32" s="136"/>
      <c r="I32" s="135"/>
    </row>
    <row r="33" spans="1:10" ht="14.25" customHeight="1" thickBot="1">
      <c r="A33" s="134" t="s">
        <v>4</v>
      </c>
      <c r="B33" s="133">
        <f>SUM(B24:B32)</f>
        <v>7</v>
      </c>
      <c r="C33" s="132"/>
      <c r="D33" s="132"/>
      <c r="E33" s="131"/>
      <c r="F33" s="130">
        <f>SUM(F24:F32)</f>
        <v>0</v>
      </c>
      <c r="G33" s="81" t="e">
        <f>F33/F39</f>
        <v>#DIV/0!</v>
      </c>
      <c r="H33" s="124"/>
    </row>
    <row r="34" spans="1:10" ht="12.75" thickBot="1">
      <c r="A34" s="129"/>
      <c r="B34" s="128"/>
      <c r="C34" s="126"/>
      <c r="D34" s="126"/>
      <c r="E34" s="125"/>
      <c r="F34" s="125"/>
      <c r="G34" s="119"/>
      <c r="H34" s="124"/>
    </row>
    <row r="35" spans="1:10" ht="12.75" thickBot="1">
      <c r="A35" s="127" t="s">
        <v>170</v>
      </c>
      <c r="B35" s="114">
        <f>B13+B21+++B33</f>
        <v>14</v>
      </c>
      <c r="C35" s="126"/>
      <c r="D35" s="126"/>
      <c r="E35" s="125"/>
      <c r="F35" s="125"/>
      <c r="G35" s="119"/>
      <c r="H35" s="124"/>
      <c r="I35" s="123"/>
    </row>
    <row r="36" spans="1:10" ht="12.75" thickBot="1">
      <c r="A36" s="122"/>
      <c r="B36" s="121"/>
      <c r="C36" s="121"/>
      <c r="D36" s="121"/>
      <c r="E36" s="121"/>
      <c r="F36" s="120"/>
      <c r="G36" s="119"/>
    </row>
    <row r="37" spans="1:10" ht="12.75" thickBot="1">
      <c r="A37" s="101" t="s">
        <v>169</v>
      </c>
      <c r="B37" s="100"/>
      <c r="C37" s="100"/>
      <c r="D37" s="100"/>
      <c r="E37" s="100"/>
      <c r="F37" s="100"/>
      <c r="G37" s="99"/>
      <c r="J37" s="118"/>
    </row>
    <row r="38" spans="1:10" ht="12.75" thickBot="1">
      <c r="A38" s="117"/>
      <c r="B38" s="116"/>
      <c r="C38" s="116"/>
      <c r="D38" s="116"/>
      <c r="E38" s="115"/>
      <c r="F38" s="114" t="s">
        <v>6</v>
      </c>
      <c r="G38" s="113"/>
    </row>
    <row r="39" spans="1:10" ht="11.25" customHeight="1" thickBot="1">
      <c r="A39" s="112" t="s">
        <v>7</v>
      </c>
      <c r="B39" s="111"/>
      <c r="C39" s="111"/>
      <c r="D39" s="111"/>
      <c r="E39" s="110"/>
      <c r="F39" s="109">
        <f>F13+F21+F33</f>
        <v>0</v>
      </c>
      <c r="G39" s="108" t="e">
        <f>F39/F39</f>
        <v>#DIV/0!</v>
      </c>
    </row>
    <row r="40" spans="1:10" ht="12" customHeight="1" thickBot="1">
      <c r="A40" s="79" t="s">
        <v>168</v>
      </c>
      <c r="B40" s="78"/>
      <c r="C40" s="78"/>
      <c r="D40" s="78"/>
      <c r="E40" s="77">
        <v>12</v>
      </c>
      <c r="F40" s="107">
        <f>F39*E40</f>
        <v>0</v>
      </c>
      <c r="G40" s="106"/>
    </row>
    <row r="41" spans="1:10" ht="12">
      <c r="A41" s="105"/>
      <c r="B41" s="104"/>
      <c r="C41" s="104"/>
      <c r="D41" s="104"/>
      <c r="E41" s="104"/>
      <c r="F41" s="103"/>
      <c r="G41" s="102"/>
    </row>
    <row r="43" spans="1:10" ht="12" thickBot="1"/>
    <row r="44" spans="1:10" ht="22.5" customHeight="1" thickBot="1">
      <c r="A44" s="101" t="s">
        <v>167</v>
      </c>
      <c r="B44" s="100"/>
      <c r="C44" s="100"/>
      <c r="D44" s="100"/>
      <c r="E44" s="100"/>
      <c r="F44" s="100"/>
      <c r="G44" s="99"/>
    </row>
    <row r="45" spans="1:10" ht="48.75" thickBot="1">
      <c r="A45" s="98"/>
      <c r="B45" s="97"/>
      <c r="C45" s="97"/>
      <c r="D45" s="97"/>
      <c r="E45" s="96" t="s">
        <v>166</v>
      </c>
      <c r="F45" s="95" t="s">
        <v>6</v>
      </c>
      <c r="G45" s="94" t="s">
        <v>165</v>
      </c>
    </row>
    <row r="46" spans="1:10" ht="12.75" thickBot="1">
      <c r="A46" s="85" t="s">
        <v>164</v>
      </c>
      <c r="B46" s="89"/>
      <c r="C46" s="89"/>
      <c r="D46" s="89"/>
      <c r="E46" s="88"/>
      <c r="F46" s="93" t="s">
        <v>160</v>
      </c>
      <c r="G46" s="90"/>
    </row>
    <row r="47" spans="1:10" ht="12.75" thickBot="1">
      <c r="A47" s="85" t="s">
        <v>163</v>
      </c>
      <c r="B47" s="89"/>
      <c r="C47" s="89"/>
      <c r="D47" s="89"/>
      <c r="E47" s="88"/>
      <c r="F47" s="93" t="e">
        <f>F46-(F46*G47)</f>
        <v>#VALUE!</v>
      </c>
      <c r="G47" s="87"/>
      <c r="H47" s="86" t="s">
        <v>158</v>
      </c>
    </row>
    <row r="48" spans="1:10" ht="13.5" customHeight="1" thickBot="1">
      <c r="A48" s="85" t="s">
        <v>157</v>
      </c>
      <c r="B48" s="84" t="s">
        <v>156</v>
      </c>
      <c r="C48" s="83"/>
      <c r="D48" s="82"/>
      <c r="E48" s="81"/>
      <c r="F48" s="93" t="e">
        <f>F47*E48</f>
        <v>#VALUE!</v>
      </c>
      <c r="G48" s="80"/>
    </row>
    <row r="49" spans="1:8" ht="12.75" thickBot="1">
      <c r="A49" s="79" t="s">
        <v>162</v>
      </c>
      <c r="B49" s="78"/>
      <c r="C49" s="78"/>
      <c r="D49" s="78"/>
      <c r="E49" s="77">
        <v>12</v>
      </c>
      <c r="F49" s="93" t="e">
        <f>(F47+F48)*E49</f>
        <v>#VALUE!</v>
      </c>
      <c r="G49" s="75"/>
    </row>
    <row r="50" spans="1:8" ht="12" customHeight="1">
      <c r="A50" s="92"/>
      <c r="B50" s="92"/>
      <c r="C50" s="92"/>
      <c r="D50" s="92"/>
      <c r="E50" s="92"/>
      <c r="F50" s="92"/>
      <c r="G50" s="92"/>
    </row>
    <row r="51" spans="1:8" ht="12" thickBot="1">
      <c r="A51" s="91"/>
      <c r="B51" s="91"/>
      <c r="C51" s="91"/>
      <c r="D51" s="91"/>
      <c r="E51" s="91"/>
      <c r="F51" s="91"/>
      <c r="G51" s="91"/>
    </row>
    <row r="52" spans="1:8" ht="12.75" thickBot="1">
      <c r="A52" s="85" t="s">
        <v>161</v>
      </c>
      <c r="B52" s="89"/>
      <c r="C52" s="89"/>
      <c r="D52" s="89"/>
      <c r="E52" s="88"/>
      <c r="F52" s="76" t="s">
        <v>160</v>
      </c>
      <c r="G52" s="90"/>
    </row>
    <row r="53" spans="1:8" ht="12.75" thickBot="1">
      <c r="A53" s="85" t="s">
        <v>159</v>
      </c>
      <c r="B53" s="89"/>
      <c r="C53" s="89"/>
      <c r="D53" s="89"/>
      <c r="E53" s="88"/>
      <c r="F53" s="76" t="e">
        <f>F52-(F52*G53)</f>
        <v>#VALUE!</v>
      </c>
      <c r="G53" s="87"/>
      <c r="H53" s="86" t="s">
        <v>158</v>
      </c>
    </row>
    <row r="54" spans="1:8" ht="12.75" thickBot="1">
      <c r="A54" s="85" t="s">
        <v>157</v>
      </c>
      <c r="B54" s="84" t="s">
        <v>156</v>
      </c>
      <c r="C54" s="83"/>
      <c r="D54" s="82"/>
      <c r="E54" s="81"/>
      <c r="F54" s="76" t="e">
        <f>F53*E54</f>
        <v>#VALUE!</v>
      </c>
      <c r="G54" s="80"/>
    </row>
    <row r="55" spans="1:8" ht="12.75" thickBot="1">
      <c r="A55" s="79" t="s">
        <v>155</v>
      </c>
      <c r="B55" s="78"/>
      <c r="C55" s="78"/>
      <c r="D55" s="78"/>
      <c r="E55" s="77">
        <v>12</v>
      </c>
      <c r="F55" s="76" t="e">
        <f>(F53+F54)*E55</f>
        <v>#VALUE!</v>
      </c>
      <c r="G55" s="75"/>
    </row>
    <row r="57" spans="1:8" ht="12" thickBot="1"/>
    <row r="58" spans="1:8" ht="18.600000000000001" customHeight="1" thickBot="1">
      <c r="A58" s="74" t="s">
        <v>154</v>
      </c>
      <c r="B58" s="73"/>
      <c r="C58" s="73"/>
      <c r="D58" s="72"/>
    </row>
    <row r="59" spans="1:8" ht="12" thickBot="1">
      <c r="A59" s="71" t="s">
        <v>153</v>
      </c>
      <c r="B59" s="70" t="s">
        <v>152</v>
      </c>
      <c r="C59" s="69"/>
      <c r="D59" s="68"/>
    </row>
    <row r="60" spans="1:8" ht="12" thickBot="1">
      <c r="A60" s="67"/>
    </row>
    <row r="61" spans="1:8" ht="12" thickBot="1">
      <c r="A61" s="67"/>
      <c r="B61" s="70" t="s">
        <v>151</v>
      </c>
      <c r="C61" s="69"/>
      <c r="D61" s="68"/>
    </row>
    <row r="62" spans="1:8" ht="12" thickBot="1">
      <c r="A62" s="67"/>
    </row>
    <row r="63" spans="1:8" ht="12" thickBot="1">
      <c r="A63" s="67"/>
      <c r="B63" s="70" t="s">
        <v>150</v>
      </c>
      <c r="C63" s="69"/>
      <c r="D63" s="68"/>
    </row>
    <row r="64" spans="1:8" ht="12" thickBot="1">
      <c r="A64" s="67"/>
    </row>
    <row r="65" spans="1:4" ht="12" thickBot="1">
      <c r="A65" s="66"/>
      <c r="B65" s="65" t="s">
        <v>149</v>
      </c>
      <c r="C65" s="64"/>
      <c r="D65" s="63">
        <f>D59+D61+D63</f>
        <v>0</v>
      </c>
    </row>
  </sheetData>
  <mergeCells count="25">
    <mergeCell ref="A55:D55"/>
    <mergeCell ref="A58:D58"/>
    <mergeCell ref="A59:A65"/>
    <mergeCell ref="B59:C59"/>
    <mergeCell ref="B61:C61"/>
    <mergeCell ref="B63:C63"/>
    <mergeCell ref="B65:C65"/>
    <mergeCell ref="A40:D40"/>
    <mergeCell ref="A44:G44"/>
    <mergeCell ref="B48:D48"/>
    <mergeCell ref="A49:D49"/>
    <mergeCell ref="A50:G51"/>
    <mergeCell ref="B54:D54"/>
    <mergeCell ref="A9:G9"/>
    <mergeCell ref="A15:G15"/>
    <mergeCell ref="A23:G23"/>
    <mergeCell ref="A37:G37"/>
    <mergeCell ref="A38:E38"/>
    <mergeCell ref="A39:E39"/>
    <mergeCell ref="A2:G2"/>
    <mergeCell ref="A3:G3"/>
    <mergeCell ref="A4:G4"/>
    <mergeCell ref="A5:G5"/>
    <mergeCell ref="C6:G6"/>
    <mergeCell ref="A8:G8"/>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A4" zoomScaleNormal="100" workbookViewId="0">
      <selection activeCell="U22" sqref="U22"/>
    </sheetView>
  </sheetViews>
  <sheetFormatPr defaultRowHeight="12.75"/>
  <cols>
    <col min="1" max="1" width="3.7109375" style="7" customWidth="1"/>
    <col min="2" max="2" width="8.28515625" style="7" customWidth="1"/>
    <col min="3" max="3" width="43.28515625" style="7" customWidth="1"/>
    <col min="4" max="4" width="2.5703125" style="7" customWidth="1"/>
    <col min="5" max="5" width="7.140625" style="7" customWidth="1"/>
    <col min="6" max="6" width="4.140625" style="7" bestFit="1" customWidth="1"/>
    <col min="7" max="7" width="6" style="7" customWidth="1"/>
    <col min="8" max="8" width="5" style="7" customWidth="1"/>
    <col min="9" max="9" width="3.42578125" style="7" bestFit="1" customWidth="1"/>
    <col min="10" max="10" width="6.28515625" style="7" customWidth="1"/>
    <col min="11" max="11" width="2.28515625" style="7" bestFit="1" customWidth="1"/>
    <col min="12" max="12" width="3.7109375" style="7" customWidth="1"/>
    <col min="13" max="13" width="10" style="7" bestFit="1" customWidth="1"/>
    <col min="14" max="14" width="22.85546875" style="28" customWidth="1"/>
    <col min="15" max="16384" width="9.140625" style="7"/>
  </cols>
  <sheetData>
    <row r="1" spans="1:12">
      <c r="A1" s="6"/>
      <c r="B1" s="6"/>
      <c r="C1" s="6"/>
      <c r="D1" s="6"/>
      <c r="E1" s="6"/>
      <c r="F1" s="6"/>
      <c r="G1" s="6"/>
      <c r="H1" s="6"/>
      <c r="I1" s="6"/>
      <c r="J1" s="6"/>
      <c r="K1" s="6"/>
      <c r="L1" s="6"/>
    </row>
    <row r="2" spans="1:12">
      <c r="A2" s="6"/>
      <c r="B2" s="6"/>
      <c r="C2" s="6"/>
      <c r="D2" s="6"/>
      <c r="E2" s="6"/>
      <c r="F2" s="6"/>
      <c r="G2" s="6"/>
      <c r="H2" s="6"/>
      <c r="I2" s="6"/>
      <c r="J2" s="6"/>
      <c r="K2" s="6"/>
      <c r="L2" s="6"/>
    </row>
    <row r="3" spans="1:12" ht="24" customHeight="1">
      <c r="A3" s="6"/>
      <c r="B3" s="55" t="s">
        <v>118</v>
      </c>
      <c r="C3" s="56"/>
      <c r="D3" s="56"/>
      <c r="E3" s="56"/>
      <c r="F3" s="56"/>
      <c r="G3" s="56"/>
      <c r="H3" s="56"/>
      <c r="I3" s="56"/>
      <c r="J3" s="56"/>
      <c r="K3" s="57"/>
      <c r="L3" s="6"/>
    </row>
    <row r="4" spans="1:12">
      <c r="A4" s="6"/>
      <c r="B4" s="6"/>
      <c r="C4" s="6"/>
      <c r="D4" s="6"/>
      <c r="E4" s="6"/>
      <c r="F4" s="6"/>
      <c r="G4" s="6"/>
      <c r="H4" s="6"/>
      <c r="I4" s="6"/>
      <c r="J4" s="6"/>
      <c r="K4" s="6"/>
      <c r="L4" s="6"/>
    </row>
    <row r="5" spans="1:12">
      <c r="A5" s="6"/>
      <c r="B5" s="6"/>
      <c r="C5" s="8" t="s">
        <v>119</v>
      </c>
      <c r="D5" s="6"/>
      <c r="E5" s="6"/>
      <c r="F5" s="6"/>
      <c r="G5" s="6"/>
      <c r="H5" s="9"/>
      <c r="I5" s="10"/>
      <c r="J5" s="6"/>
      <c r="K5" s="6"/>
      <c r="L5" s="6"/>
    </row>
    <row r="6" spans="1:12">
      <c r="A6" s="6"/>
      <c r="B6" s="6"/>
      <c r="C6" s="6"/>
      <c r="D6" s="6"/>
      <c r="E6" s="6"/>
      <c r="F6" s="6"/>
      <c r="G6" s="6"/>
      <c r="H6" s="11"/>
      <c r="I6" s="11"/>
      <c r="J6" s="6"/>
      <c r="K6" s="6"/>
      <c r="L6" s="6"/>
    </row>
    <row r="7" spans="1:12">
      <c r="A7" s="6"/>
      <c r="B7" s="58" t="s">
        <v>120</v>
      </c>
      <c r="C7" s="58"/>
      <c r="D7" s="58"/>
      <c r="E7" s="58"/>
      <c r="F7" s="58"/>
      <c r="G7" s="58"/>
      <c r="H7" s="58"/>
      <c r="I7" s="58"/>
      <c r="J7" s="58"/>
      <c r="K7" s="6"/>
      <c r="L7" s="6"/>
    </row>
    <row r="8" spans="1:12">
      <c r="A8" s="6"/>
      <c r="B8" s="6"/>
      <c r="C8" s="6"/>
      <c r="D8" s="6"/>
      <c r="E8" s="6"/>
      <c r="F8" s="6"/>
      <c r="G8" s="6"/>
      <c r="H8" s="6"/>
      <c r="I8" s="6"/>
      <c r="J8" s="6"/>
      <c r="K8" s="6"/>
      <c r="L8" s="6"/>
    </row>
    <row r="9" spans="1:12">
      <c r="A9" s="6"/>
      <c r="B9" s="12" t="s">
        <v>31</v>
      </c>
      <c r="C9" s="13" t="s">
        <v>121</v>
      </c>
      <c r="D9" s="14"/>
      <c r="E9" s="15"/>
      <c r="F9" s="16" t="s">
        <v>2</v>
      </c>
      <c r="G9" s="17" t="s">
        <v>122</v>
      </c>
      <c r="H9" s="6"/>
      <c r="I9" s="6"/>
      <c r="J9" s="6"/>
      <c r="K9" s="6"/>
      <c r="L9" s="6"/>
    </row>
    <row r="10" spans="1:12" ht="6" customHeight="1">
      <c r="A10" s="6"/>
      <c r="B10" s="12"/>
      <c r="C10" s="6"/>
      <c r="D10" s="6"/>
      <c r="E10" s="18"/>
      <c r="F10" s="6"/>
      <c r="G10" s="6"/>
      <c r="H10" s="6"/>
      <c r="I10" s="6"/>
      <c r="J10" s="6"/>
      <c r="K10" s="6"/>
      <c r="L10" s="6"/>
    </row>
    <row r="11" spans="1:12">
      <c r="A11" s="6"/>
      <c r="B11" s="12" t="s">
        <v>33</v>
      </c>
      <c r="C11" s="13" t="s">
        <v>123</v>
      </c>
      <c r="D11" s="14"/>
      <c r="E11" s="15"/>
      <c r="F11" s="16" t="s">
        <v>2</v>
      </c>
      <c r="G11" s="17" t="s">
        <v>124</v>
      </c>
      <c r="I11" s="6"/>
      <c r="J11" s="6"/>
      <c r="K11" s="6"/>
      <c r="L11" s="6"/>
    </row>
    <row r="12" spans="1:12" ht="6" customHeight="1">
      <c r="A12" s="6"/>
      <c r="B12" s="12"/>
      <c r="C12" s="6"/>
      <c r="D12" s="6"/>
      <c r="E12" s="18"/>
      <c r="F12" s="6"/>
      <c r="G12" s="6"/>
      <c r="H12" s="6"/>
      <c r="I12" s="6"/>
      <c r="J12" s="6"/>
      <c r="K12" s="6"/>
      <c r="L12" s="6"/>
    </row>
    <row r="13" spans="1:12">
      <c r="A13" s="6"/>
      <c r="B13" s="12" t="s">
        <v>35</v>
      </c>
      <c r="C13" s="13" t="s">
        <v>125</v>
      </c>
      <c r="D13" s="14"/>
      <c r="E13" s="15"/>
      <c r="F13" s="16" t="s">
        <v>2</v>
      </c>
      <c r="G13" s="17" t="s">
        <v>126</v>
      </c>
      <c r="H13" s="6"/>
      <c r="I13" s="6"/>
      <c r="J13" s="6"/>
      <c r="K13" s="6"/>
      <c r="L13" s="6"/>
    </row>
    <row r="14" spans="1:12" ht="6" customHeight="1">
      <c r="A14" s="6"/>
      <c r="B14" s="12"/>
      <c r="C14" s="6"/>
      <c r="D14" s="6"/>
      <c r="E14" s="18"/>
      <c r="F14" s="6"/>
      <c r="G14" s="6"/>
      <c r="H14" s="6"/>
      <c r="I14" s="6"/>
      <c r="J14" s="6"/>
      <c r="K14" s="6"/>
      <c r="L14" s="6"/>
    </row>
    <row r="15" spans="1:12">
      <c r="A15" s="6"/>
      <c r="B15" s="12"/>
      <c r="C15" s="19" t="s">
        <v>127</v>
      </c>
      <c r="D15" s="20"/>
      <c r="E15" s="21"/>
      <c r="F15" s="22" t="s">
        <v>2</v>
      </c>
      <c r="G15" s="23" t="s">
        <v>128</v>
      </c>
      <c r="H15" s="6"/>
      <c r="I15" s="6"/>
      <c r="J15" s="6"/>
      <c r="K15" s="6"/>
      <c r="L15" s="6"/>
    </row>
    <row r="16" spans="1:12">
      <c r="A16" s="6"/>
      <c r="B16" s="12" t="s">
        <v>37</v>
      </c>
      <c r="C16" s="24" t="s">
        <v>129</v>
      </c>
      <c r="D16" s="25"/>
      <c r="E16" s="26"/>
      <c r="F16" s="27" t="s">
        <v>2</v>
      </c>
      <c r="G16" s="23" t="s">
        <v>130</v>
      </c>
      <c r="H16" s="6"/>
      <c r="I16" s="6"/>
      <c r="J16" s="6"/>
      <c r="K16" s="6"/>
      <c r="L16" s="6"/>
    </row>
    <row r="17" spans="1:16">
      <c r="A17" s="6"/>
      <c r="B17" s="12"/>
      <c r="C17" s="24" t="s">
        <v>131</v>
      </c>
      <c r="D17" s="25"/>
      <c r="E17" s="26"/>
      <c r="F17" s="27" t="s">
        <v>2</v>
      </c>
      <c r="G17" s="23" t="s">
        <v>132</v>
      </c>
      <c r="H17" s="6"/>
      <c r="I17" s="6"/>
      <c r="J17" s="6"/>
      <c r="K17" s="6"/>
      <c r="L17" s="6"/>
    </row>
    <row r="18" spans="1:16">
      <c r="A18" s="6"/>
      <c r="B18" s="12"/>
      <c r="C18" s="29" t="s">
        <v>133</v>
      </c>
      <c r="D18" s="30"/>
      <c r="E18" s="31">
        <f>SUM(E15:E17)</f>
        <v>0</v>
      </c>
      <c r="F18" s="16" t="s">
        <v>2</v>
      </c>
      <c r="G18" s="11"/>
      <c r="H18" s="6"/>
      <c r="I18" s="6"/>
      <c r="J18" s="6"/>
      <c r="K18" s="6"/>
      <c r="L18" s="6"/>
    </row>
    <row r="19" spans="1:16" ht="6" customHeight="1">
      <c r="A19" s="6"/>
      <c r="B19" s="12"/>
      <c r="C19" s="6"/>
      <c r="D19" s="6"/>
      <c r="E19" s="18"/>
      <c r="F19" s="6"/>
      <c r="G19" s="6"/>
      <c r="H19" s="6"/>
      <c r="I19" s="6"/>
      <c r="J19" s="6"/>
      <c r="K19" s="6"/>
      <c r="L19" s="6"/>
    </row>
    <row r="20" spans="1:16">
      <c r="A20" s="6"/>
      <c r="B20" s="12" t="s">
        <v>39</v>
      </c>
      <c r="C20" s="13" t="s">
        <v>134</v>
      </c>
      <c r="D20" s="14"/>
      <c r="E20" s="15"/>
      <c r="F20" s="16" t="s">
        <v>2</v>
      </c>
      <c r="G20" s="17" t="s">
        <v>135</v>
      </c>
      <c r="H20" s="6"/>
      <c r="I20" s="6"/>
      <c r="J20" s="6"/>
      <c r="K20" s="6"/>
      <c r="L20" s="6"/>
    </row>
    <row r="21" spans="1:16">
      <c r="A21" s="6"/>
      <c r="B21" s="6"/>
      <c r="C21" s="6"/>
      <c r="D21" s="6"/>
      <c r="E21" s="6"/>
      <c r="F21" s="6"/>
      <c r="G21" s="6"/>
      <c r="H21" s="6"/>
      <c r="I21" s="6"/>
      <c r="J21" s="6"/>
      <c r="K21" s="6"/>
      <c r="L21" s="6"/>
      <c r="O21" s="32"/>
    </row>
    <row r="22" spans="1:16">
      <c r="A22" s="6"/>
      <c r="B22" s="6"/>
      <c r="C22" s="6"/>
      <c r="D22" s="18"/>
      <c r="E22" s="6"/>
      <c r="F22" s="6"/>
      <c r="G22" s="6"/>
      <c r="H22" s="6"/>
      <c r="I22" s="6"/>
      <c r="J22" s="6"/>
      <c r="K22" s="6"/>
      <c r="L22" s="6"/>
      <c r="O22" s="32"/>
    </row>
    <row r="23" spans="1:16">
      <c r="A23" s="6"/>
      <c r="B23" s="33" t="s">
        <v>136</v>
      </c>
      <c r="C23" s="6"/>
      <c r="D23" s="6"/>
      <c r="E23" s="6"/>
      <c r="F23" s="6"/>
      <c r="G23" s="6"/>
      <c r="H23" s="6"/>
      <c r="I23" s="6"/>
      <c r="J23" s="6"/>
      <c r="K23" s="11"/>
      <c r="L23" s="11"/>
      <c r="M23" s="34"/>
      <c r="O23" s="32"/>
    </row>
    <row r="24" spans="1:16">
      <c r="A24" s="11"/>
      <c r="B24" s="11"/>
      <c r="C24" s="11"/>
      <c r="D24" s="11"/>
      <c r="E24" s="11"/>
      <c r="F24" s="11"/>
      <c r="G24" s="11"/>
      <c r="H24" s="11"/>
      <c r="I24" s="11"/>
      <c r="J24" s="6"/>
      <c r="K24" s="11"/>
      <c r="L24" s="11"/>
      <c r="M24" s="34"/>
      <c r="O24" s="32"/>
    </row>
    <row r="25" spans="1:16" ht="18">
      <c r="A25" s="11"/>
      <c r="B25" s="35" t="s">
        <v>137</v>
      </c>
      <c r="C25" s="36" t="s">
        <v>138</v>
      </c>
      <c r="D25" s="37" t="s">
        <v>139</v>
      </c>
      <c r="E25" s="25">
        <v>1</v>
      </c>
      <c r="F25" s="38"/>
      <c r="G25" s="38" t="s">
        <v>140</v>
      </c>
      <c r="H25" s="39">
        <v>100</v>
      </c>
      <c r="I25" s="11"/>
      <c r="J25" s="6"/>
      <c r="K25" s="11"/>
      <c r="L25" s="11"/>
      <c r="M25" s="34"/>
    </row>
    <row r="26" spans="1:16">
      <c r="A26" s="11"/>
      <c r="B26" s="11"/>
      <c r="C26" s="25" t="s">
        <v>141</v>
      </c>
      <c r="D26" s="25"/>
      <c r="E26" s="11"/>
      <c r="F26" s="11"/>
      <c r="G26" s="11"/>
      <c r="H26" s="11"/>
      <c r="I26" s="11"/>
      <c r="J26" s="6"/>
      <c r="K26" s="11"/>
      <c r="L26" s="11"/>
      <c r="M26" s="34"/>
    </row>
    <row r="27" spans="1:16">
      <c r="A27" s="11"/>
      <c r="B27" s="11"/>
      <c r="C27" s="11"/>
      <c r="D27" s="11"/>
      <c r="E27" s="11"/>
      <c r="F27" s="11"/>
      <c r="G27" s="11"/>
      <c r="H27" s="11"/>
      <c r="I27" s="11"/>
      <c r="J27" s="6"/>
      <c r="K27" s="11"/>
      <c r="L27" s="11"/>
      <c r="M27" s="34"/>
    </row>
    <row r="28" spans="1:16">
      <c r="A28" s="11"/>
      <c r="B28" s="11"/>
      <c r="C28" s="11"/>
      <c r="D28" s="11"/>
      <c r="E28" s="11"/>
      <c r="F28" s="11"/>
      <c r="G28" s="11"/>
      <c r="H28" s="11"/>
      <c r="I28" s="11"/>
      <c r="J28" s="6"/>
      <c r="K28" s="11"/>
      <c r="L28" s="11"/>
      <c r="M28" s="34"/>
    </row>
    <row r="29" spans="1:16">
      <c r="A29" s="11"/>
      <c r="B29" s="33" t="s">
        <v>142</v>
      </c>
      <c r="C29" s="11"/>
      <c r="D29" s="11"/>
      <c r="E29" s="11"/>
      <c r="F29" s="11"/>
      <c r="G29" s="11"/>
      <c r="H29" s="11"/>
      <c r="I29" s="11"/>
      <c r="J29" s="6"/>
      <c r="K29" s="6"/>
      <c r="L29" s="11"/>
    </row>
    <row r="30" spans="1:16">
      <c r="A30" s="11"/>
      <c r="B30" s="11"/>
      <c r="C30" s="11"/>
      <c r="D30" s="11"/>
      <c r="E30" s="11"/>
      <c r="F30" s="11"/>
      <c r="G30" s="11"/>
      <c r="H30" s="11"/>
      <c r="I30" s="11"/>
      <c r="J30" s="6"/>
      <c r="K30" s="6"/>
      <c r="L30" s="11"/>
    </row>
    <row r="31" spans="1:16" ht="18">
      <c r="A31" s="6"/>
      <c r="B31" s="33" t="s">
        <v>143</v>
      </c>
      <c r="C31" s="40">
        <f>((1+(E9/100))*(1+(E11/100))*(1+E13/100)*(1+(E20/100)))</f>
        <v>1</v>
      </c>
      <c r="D31" s="41" t="s">
        <v>139</v>
      </c>
      <c r="E31" s="25">
        <v>1</v>
      </c>
      <c r="F31" s="38"/>
      <c r="G31" s="38" t="s">
        <v>140</v>
      </c>
      <c r="H31" s="39">
        <v>100</v>
      </c>
      <c r="I31" s="12" t="s">
        <v>144</v>
      </c>
      <c r="J31" s="42">
        <f>TRUNC(((C31/C32)-1)*100,2)</f>
        <v>0</v>
      </c>
      <c r="K31" s="18" t="s">
        <v>2</v>
      </c>
      <c r="L31" s="6"/>
      <c r="P31" s="43"/>
    </row>
    <row r="32" spans="1:16">
      <c r="A32" s="6"/>
      <c r="B32" s="6"/>
      <c r="C32" s="44">
        <f>(1-(E18/100))</f>
        <v>1</v>
      </c>
      <c r="D32" s="45"/>
      <c r="E32" s="6"/>
      <c r="F32" s="6"/>
      <c r="G32" s="6"/>
      <c r="H32" s="6"/>
      <c r="I32" s="6"/>
      <c r="J32" s="6"/>
      <c r="K32" s="6"/>
      <c r="L32" s="6"/>
    </row>
    <row r="33" spans="1:14">
      <c r="A33" s="6"/>
      <c r="B33" s="6"/>
      <c r="C33" s="6"/>
      <c r="D33" s="6"/>
      <c r="E33" s="6"/>
      <c r="F33" s="6"/>
      <c r="G33" s="6"/>
      <c r="H33" s="6"/>
      <c r="I33" s="6"/>
      <c r="J33" s="6"/>
      <c r="K33" s="6"/>
      <c r="L33" s="6"/>
    </row>
    <row r="34" spans="1:14">
      <c r="A34" s="6"/>
      <c r="B34" s="6"/>
      <c r="C34" s="6"/>
      <c r="D34" s="6"/>
      <c r="E34" s="6"/>
      <c r="F34" s="6"/>
      <c r="G34" s="6"/>
      <c r="H34" s="6"/>
      <c r="I34" s="6"/>
      <c r="J34" s="6"/>
      <c r="K34" s="6"/>
      <c r="L34" s="6"/>
    </row>
    <row r="35" spans="1:14" s="52" customFormat="1" ht="15">
      <c r="A35" s="46"/>
      <c r="B35" s="47"/>
      <c r="C35" s="48" t="s">
        <v>145</v>
      </c>
      <c r="D35" s="47"/>
      <c r="E35" s="49">
        <f>J31</f>
        <v>0</v>
      </c>
      <c r="F35" s="50" t="s">
        <v>2</v>
      </c>
      <c r="G35" s="47"/>
      <c r="H35" s="47"/>
      <c r="I35" s="47"/>
      <c r="J35" s="51" t="s">
        <v>146</v>
      </c>
      <c r="K35" s="47"/>
      <c r="L35" s="47"/>
      <c r="N35" s="53"/>
    </row>
    <row r="36" spans="1:14">
      <c r="A36" s="6"/>
      <c r="B36" s="6"/>
      <c r="C36" s="6"/>
      <c r="D36" s="6"/>
      <c r="E36" s="6"/>
      <c r="F36" s="6"/>
      <c r="G36" s="6"/>
      <c r="H36" s="6"/>
      <c r="I36" s="6"/>
      <c r="J36" s="6"/>
      <c r="K36" s="6"/>
      <c r="L36" s="6"/>
    </row>
    <row r="37" spans="1:14">
      <c r="N37" s="54"/>
    </row>
    <row r="38" spans="1:14" ht="12.75" customHeight="1">
      <c r="A38" s="59" t="s">
        <v>147</v>
      </c>
      <c r="B38" s="59"/>
      <c r="C38" s="59"/>
      <c r="D38" s="59"/>
      <c r="E38" s="59"/>
      <c r="F38" s="59"/>
      <c r="G38" s="59"/>
      <c r="H38" s="59"/>
      <c r="I38" s="59"/>
      <c r="J38" s="59"/>
      <c r="K38" s="59"/>
      <c r="L38" s="59"/>
      <c r="M38" s="59"/>
    </row>
    <row r="39" spans="1:14">
      <c r="A39" s="59"/>
      <c r="B39" s="59"/>
      <c r="C39" s="59"/>
      <c r="D39" s="59"/>
      <c r="E39" s="59"/>
      <c r="F39" s="59"/>
      <c r="G39" s="59"/>
      <c r="H39" s="59"/>
      <c r="I39" s="59"/>
      <c r="J39" s="59"/>
      <c r="K39" s="59"/>
      <c r="L39" s="59"/>
      <c r="M39" s="59"/>
    </row>
    <row r="40" spans="1:14">
      <c r="A40" s="59"/>
      <c r="B40" s="59"/>
      <c r="C40" s="59"/>
      <c r="D40" s="59"/>
      <c r="E40" s="59"/>
      <c r="F40" s="59"/>
      <c r="G40" s="59"/>
      <c r="H40" s="59"/>
      <c r="I40" s="59"/>
      <c r="J40" s="59"/>
      <c r="K40" s="59"/>
      <c r="L40" s="59"/>
      <c r="M40" s="59"/>
    </row>
    <row r="41" spans="1:14">
      <c r="A41" s="60" t="s">
        <v>148</v>
      </c>
      <c r="B41" s="60"/>
      <c r="C41" s="60"/>
      <c r="D41" s="60"/>
      <c r="E41" s="60"/>
      <c r="F41" s="60"/>
      <c r="G41" s="60"/>
      <c r="H41" s="60"/>
      <c r="I41" s="60"/>
      <c r="J41" s="60"/>
      <c r="K41" s="60"/>
      <c r="L41" s="60"/>
      <c r="M41" s="60"/>
    </row>
    <row r="42" spans="1:14">
      <c r="A42" s="60"/>
      <c r="B42" s="60"/>
      <c r="C42" s="60"/>
      <c r="D42" s="60"/>
      <c r="E42" s="60"/>
      <c r="F42" s="60"/>
      <c r="G42" s="60"/>
      <c r="H42" s="60"/>
      <c r="I42" s="60"/>
      <c r="J42" s="60"/>
      <c r="K42" s="60"/>
      <c r="L42" s="60"/>
      <c r="M42" s="60"/>
      <c r="N42" s="54"/>
    </row>
    <row r="43" spans="1:14">
      <c r="A43" s="60"/>
      <c r="B43" s="60"/>
      <c r="C43" s="60"/>
      <c r="D43" s="60"/>
      <c r="E43" s="60"/>
      <c r="F43" s="60"/>
      <c r="G43" s="60"/>
      <c r="H43" s="60"/>
      <c r="I43" s="60"/>
      <c r="J43" s="60"/>
      <c r="K43" s="60"/>
      <c r="L43" s="60"/>
      <c r="M43" s="60"/>
    </row>
    <row r="44" spans="1:14">
      <c r="A44" s="60"/>
      <c r="B44" s="60"/>
      <c r="C44" s="60"/>
      <c r="D44" s="60"/>
      <c r="E44" s="60"/>
      <c r="F44" s="60"/>
      <c r="G44" s="60"/>
      <c r="H44" s="60"/>
      <c r="I44" s="60"/>
      <c r="J44" s="60"/>
      <c r="K44" s="60"/>
      <c r="L44" s="60"/>
      <c r="M44" s="60"/>
    </row>
    <row r="45" spans="1:14">
      <c r="A45" s="60"/>
      <c r="B45" s="60"/>
      <c r="C45" s="60"/>
      <c r="D45" s="60"/>
      <c r="E45" s="60"/>
      <c r="F45" s="60"/>
      <c r="G45" s="60"/>
      <c r="H45" s="60"/>
      <c r="I45" s="60"/>
      <c r="J45" s="60"/>
      <c r="K45" s="60"/>
      <c r="L45" s="60"/>
      <c r="M45" s="60"/>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188</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15.7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customHeight="1" thickBot="1">
      <c r="A140" s="237" t="s">
        <v>109</v>
      </c>
      <c r="B140" s="238"/>
      <c r="C140" s="233"/>
    </row>
    <row r="141" spans="1:4" ht="16.5" thickBot="1">
      <c r="A141" s="251" t="s">
        <v>58</v>
      </c>
      <c r="B141" s="233" t="s">
        <v>110</v>
      </c>
      <c r="C141" s="233"/>
    </row>
    <row r="142" spans="1:4" ht="16.5" customHeight="1"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112</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113</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114</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115</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12</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5</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5</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5</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5</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5</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5</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5</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12</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5</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5</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5</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5</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5</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5</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5</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XII</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ECO Sistemas Ltda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bruna.carolina</dc:creator>
  <cp:lastModifiedBy>Marcio Ferreira Botelho Junior</cp:lastModifiedBy>
  <cp:lastPrinted>2021-02-24T12:32:31Z</cp:lastPrinted>
  <dcterms:created xsi:type="dcterms:W3CDTF">2008-02-28T19:39:04Z</dcterms:created>
  <dcterms:modified xsi:type="dcterms:W3CDTF">2024-05-02T16:53:56Z</dcterms:modified>
</cp:coreProperties>
</file>